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305" yWindow="45" windowWidth="10185" windowHeight="8055" activeTab="1"/>
  </bookViews>
  <sheets>
    <sheet name="2017_2018" sheetId="4" r:id="rId1"/>
    <sheet name="2018_2019" sheetId="5" r:id="rId2"/>
    <sheet name="2019_2020" sheetId="6" r:id="rId3"/>
    <sheet name="Auxiliar" sheetId="3" state="hidden" r:id="rId4"/>
  </sheets>
  <definedNames>
    <definedName name="Calendario" localSheetId="0">'2017_2018'!#REF!</definedName>
    <definedName name="Calendario" localSheetId="1">'2018_2019'!#REF!</definedName>
    <definedName name="Calendario" localSheetId="2">'2019_2020'!#REF!</definedName>
    <definedName name="_xlnm.Print_Area" localSheetId="0">'2017_2018'!$C$2:$J$137</definedName>
    <definedName name="_xlnm.Print_Area" localSheetId="1">'2018_2019'!$C$2:$J$128</definedName>
    <definedName name="_xlnm.Print_Area" localSheetId="2">'2019_2020'!$C$2:$J$124</definedName>
    <definedName name="_xlnm.Print_Titles" localSheetId="0">'2017_2018'!$2:$4</definedName>
    <definedName name="_xlnm.Print_Titles" localSheetId="1">'2018_2019'!$2:$4</definedName>
    <definedName name="_xlnm.Print_Titles" localSheetId="2">'2019_2020'!$2:$4</definedName>
  </definedNames>
  <calcPr calcId="145621"/>
</workbook>
</file>

<file path=xl/calcChain.xml><?xml version="1.0" encoding="utf-8"?>
<calcChain xmlns="http://schemas.openxmlformats.org/spreadsheetml/2006/main">
  <c r="E13" i="5" l="1"/>
  <c r="B13" i="5"/>
  <c r="I3" i="5" l="1"/>
  <c r="I3" i="4"/>
  <c r="C97" i="4" l="1"/>
  <c r="C98" i="4"/>
  <c r="C99" i="4"/>
  <c r="C100" i="4"/>
  <c r="C101" i="4"/>
  <c r="C102" i="4"/>
  <c r="C103" i="4"/>
  <c r="B96" i="4" l="1"/>
  <c r="C96" i="4"/>
  <c r="C69" i="4" l="1"/>
  <c r="D69" i="4"/>
  <c r="E69" i="4"/>
  <c r="C129" i="4" l="1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E117" i="4" l="1"/>
  <c r="B117" i="4"/>
  <c r="B109" i="4" l="1"/>
  <c r="B60" i="4"/>
  <c r="B74" i="4" l="1"/>
  <c r="D74" i="4"/>
  <c r="E74" i="4"/>
  <c r="B14" i="4"/>
  <c r="E91" i="4" l="1"/>
  <c r="D91" i="4"/>
  <c r="B91" i="4"/>
  <c r="B6" i="6" l="1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5" i="6"/>
  <c r="B6" i="5"/>
  <c r="B7" i="5"/>
  <c r="B8" i="5"/>
  <c r="B9" i="5"/>
  <c r="B10" i="5"/>
  <c r="B11" i="5"/>
  <c r="B12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5" i="5"/>
  <c r="B6" i="4"/>
  <c r="B7" i="4"/>
  <c r="B8" i="4"/>
  <c r="B9" i="4"/>
  <c r="B10" i="4"/>
  <c r="B11" i="4"/>
  <c r="B12" i="4"/>
  <c r="B13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2" i="4"/>
  <c r="B93" i="4"/>
  <c r="B94" i="4"/>
  <c r="B95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10" i="4"/>
  <c r="B111" i="4"/>
  <c r="B112" i="4"/>
  <c r="B113" i="4"/>
  <c r="B114" i="4"/>
  <c r="B115" i="4"/>
  <c r="B116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5" i="4"/>
  <c r="D88" i="4" l="1"/>
  <c r="E88" i="4"/>
  <c r="D110" i="4"/>
  <c r="E110" i="4"/>
  <c r="D115" i="4" l="1"/>
  <c r="E115" i="4"/>
  <c r="E89" i="4"/>
  <c r="D89" i="4"/>
  <c r="D120" i="5" l="1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2" i="5"/>
  <c r="D11" i="5"/>
  <c r="D10" i="5"/>
  <c r="D9" i="5"/>
  <c r="D8" i="5"/>
  <c r="D7" i="5"/>
  <c r="D6" i="5"/>
  <c r="D5" i="5"/>
  <c r="D129" i="4"/>
  <c r="D128" i="4"/>
  <c r="D127" i="4"/>
  <c r="D126" i="4"/>
  <c r="D125" i="4"/>
  <c r="D124" i="4"/>
  <c r="D123" i="4"/>
  <c r="D122" i="4"/>
  <c r="D121" i="4"/>
  <c r="D120" i="4"/>
  <c r="D119" i="4"/>
  <c r="D118" i="4"/>
  <c r="D114" i="4"/>
  <c r="D113" i="4"/>
  <c r="D112" i="4"/>
  <c r="D111" i="4"/>
  <c r="D108" i="4"/>
  <c r="D107" i="4"/>
  <c r="D106" i="4"/>
  <c r="D102" i="4"/>
  <c r="D100" i="4"/>
  <c r="D99" i="4"/>
  <c r="D98" i="4"/>
  <c r="D97" i="4"/>
  <c r="D95" i="4"/>
  <c r="D94" i="4"/>
  <c r="D93" i="4"/>
  <c r="D92" i="4"/>
  <c r="D90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3" i="4"/>
  <c r="D72" i="4"/>
  <c r="D71" i="4"/>
  <c r="D70" i="4"/>
  <c r="D68" i="4"/>
  <c r="D67" i="4"/>
  <c r="D66" i="4"/>
  <c r="D65" i="4"/>
  <c r="D64" i="4"/>
  <c r="D63" i="4"/>
  <c r="D62" i="4"/>
  <c r="D61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3" i="4"/>
  <c r="D12" i="4"/>
  <c r="D11" i="4"/>
  <c r="D10" i="4"/>
  <c r="D9" i="4"/>
  <c r="D8" i="4"/>
  <c r="D7" i="4"/>
  <c r="D6" i="4"/>
  <c r="D5" i="4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E116" i="6"/>
  <c r="C116" i="6"/>
  <c r="E115" i="6"/>
  <c r="C115" i="6"/>
  <c r="E114" i="6"/>
  <c r="C114" i="6"/>
  <c r="E113" i="6"/>
  <c r="C113" i="6"/>
  <c r="E112" i="6"/>
  <c r="C112" i="6"/>
  <c r="E111" i="6"/>
  <c r="C111" i="6"/>
  <c r="E110" i="6"/>
  <c r="C110" i="6"/>
  <c r="E109" i="6"/>
  <c r="C109" i="6"/>
  <c r="E108" i="6"/>
  <c r="C108" i="6"/>
  <c r="E107" i="6"/>
  <c r="C107" i="6"/>
  <c r="E106" i="6"/>
  <c r="C106" i="6"/>
  <c r="E105" i="6"/>
  <c r="C105" i="6"/>
  <c r="E104" i="6"/>
  <c r="C104" i="6"/>
  <c r="E103" i="6"/>
  <c r="C103" i="6"/>
  <c r="E102" i="6"/>
  <c r="C102" i="6"/>
  <c r="E101" i="6"/>
  <c r="C101" i="6"/>
  <c r="E100" i="6"/>
  <c r="C100" i="6"/>
  <c r="E99" i="6"/>
  <c r="C99" i="6"/>
  <c r="E98" i="6"/>
  <c r="C98" i="6"/>
  <c r="E97" i="6"/>
  <c r="C97" i="6"/>
  <c r="E96" i="6"/>
  <c r="C96" i="6"/>
  <c r="E95" i="6"/>
  <c r="C95" i="6"/>
  <c r="E94" i="6"/>
  <c r="C94" i="6"/>
  <c r="E93" i="6"/>
  <c r="C93" i="6"/>
  <c r="E92" i="6"/>
  <c r="C92" i="6"/>
  <c r="E91" i="6"/>
  <c r="C91" i="6"/>
  <c r="E90" i="6"/>
  <c r="C90" i="6"/>
  <c r="E89" i="6"/>
  <c r="C89" i="6"/>
  <c r="E88" i="6"/>
  <c r="C88" i="6"/>
  <c r="E87" i="6"/>
  <c r="C87" i="6"/>
  <c r="E86" i="6"/>
  <c r="C86" i="6"/>
  <c r="E85" i="6"/>
  <c r="C85" i="6"/>
  <c r="E84" i="6"/>
  <c r="C84" i="6"/>
  <c r="E83" i="6"/>
  <c r="C83" i="6"/>
  <c r="E82" i="6"/>
  <c r="C82" i="6"/>
  <c r="E81" i="6"/>
  <c r="C81" i="6"/>
  <c r="E80" i="6"/>
  <c r="C80" i="6"/>
  <c r="E79" i="6"/>
  <c r="C79" i="6"/>
  <c r="E78" i="6"/>
  <c r="C78" i="6"/>
  <c r="E77" i="6"/>
  <c r="C77" i="6"/>
  <c r="E76" i="6"/>
  <c r="C76" i="6"/>
  <c r="E75" i="6"/>
  <c r="C75" i="6"/>
  <c r="E74" i="6"/>
  <c r="C74" i="6"/>
  <c r="E73" i="6"/>
  <c r="C73" i="6"/>
  <c r="E72" i="6"/>
  <c r="C72" i="6"/>
  <c r="E71" i="6"/>
  <c r="C71" i="6"/>
  <c r="E70" i="6"/>
  <c r="C70" i="6"/>
  <c r="E69" i="6"/>
  <c r="C69" i="6"/>
  <c r="E68" i="6"/>
  <c r="C68" i="6"/>
  <c r="E67" i="6"/>
  <c r="C67" i="6"/>
  <c r="E66" i="6"/>
  <c r="C66" i="6"/>
  <c r="E65" i="6"/>
  <c r="C65" i="6"/>
  <c r="E64" i="6"/>
  <c r="C64" i="6"/>
  <c r="E63" i="6"/>
  <c r="C63" i="6"/>
  <c r="E62" i="6"/>
  <c r="C62" i="6"/>
  <c r="E61" i="6"/>
  <c r="C61" i="6"/>
  <c r="E60" i="6"/>
  <c r="C60" i="6"/>
  <c r="E59" i="6"/>
  <c r="C59" i="6"/>
  <c r="E58" i="6"/>
  <c r="C58" i="6"/>
  <c r="E57" i="6"/>
  <c r="C57" i="6"/>
  <c r="E56" i="6"/>
  <c r="C56" i="6"/>
  <c r="E55" i="6"/>
  <c r="C55" i="6"/>
  <c r="E54" i="6"/>
  <c r="C54" i="6"/>
  <c r="E53" i="6"/>
  <c r="C53" i="6"/>
  <c r="E52" i="6"/>
  <c r="C52" i="6"/>
  <c r="E51" i="6"/>
  <c r="C51" i="6"/>
  <c r="E50" i="6"/>
  <c r="C50" i="6"/>
  <c r="E49" i="6"/>
  <c r="C49" i="6"/>
  <c r="E48" i="6"/>
  <c r="C48" i="6"/>
  <c r="E47" i="6"/>
  <c r="C47" i="6"/>
  <c r="E46" i="6"/>
  <c r="C46" i="6"/>
  <c r="E45" i="6"/>
  <c r="C45" i="6"/>
  <c r="E44" i="6"/>
  <c r="C44" i="6"/>
  <c r="E43" i="6"/>
  <c r="C43" i="6"/>
  <c r="E42" i="6"/>
  <c r="C42" i="6"/>
  <c r="E41" i="6"/>
  <c r="C41" i="6"/>
  <c r="E40" i="6"/>
  <c r="C40" i="6"/>
  <c r="E39" i="6"/>
  <c r="C39" i="6"/>
  <c r="E38" i="6"/>
  <c r="C38" i="6"/>
  <c r="E37" i="6"/>
  <c r="C37" i="6"/>
  <c r="E36" i="6"/>
  <c r="C36" i="6"/>
  <c r="E35" i="6"/>
  <c r="C35" i="6"/>
  <c r="E34" i="6"/>
  <c r="C34" i="6"/>
  <c r="E33" i="6"/>
  <c r="C33" i="6"/>
  <c r="E32" i="6"/>
  <c r="C32" i="6"/>
  <c r="E31" i="6"/>
  <c r="C31" i="6"/>
  <c r="E30" i="6"/>
  <c r="C30" i="6"/>
  <c r="E29" i="6"/>
  <c r="C29" i="6"/>
  <c r="E28" i="6"/>
  <c r="C28" i="6"/>
  <c r="E27" i="6"/>
  <c r="C27" i="6"/>
  <c r="E26" i="6"/>
  <c r="C26" i="6"/>
  <c r="E25" i="6"/>
  <c r="C25" i="6"/>
  <c r="E24" i="6"/>
  <c r="C24" i="6"/>
  <c r="E23" i="6"/>
  <c r="C23" i="6"/>
  <c r="E22" i="6"/>
  <c r="C22" i="6"/>
  <c r="E21" i="6"/>
  <c r="C21" i="6"/>
  <c r="E20" i="6"/>
  <c r="C20" i="6"/>
  <c r="E19" i="6"/>
  <c r="C19" i="6"/>
  <c r="E18" i="6"/>
  <c r="C18" i="6"/>
  <c r="E17" i="6"/>
  <c r="C17" i="6"/>
  <c r="E16" i="6"/>
  <c r="C16" i="6"/>
  <c r="E15" i="6"/>
  <c r="C15" i="6"/>
  <c r="E14" i="6"/>
  <c r="C14" i="6"/>
  <c r="E13" i="6"/>
  <c r="C13" i="6"/>
  <c r="E12" i="6"/>
  <c r="C12" i="6"/>
  <c r="E11" i="6"/>
  <c r="C11" i="6"/>
  <c r="E10" i="6"/>
  <c r="C10" i="6"/>
  <c r="E9" i="6"/>
  <c r="C9" i="6"/>
  <c r="E8" i="6"/>
  <c r="C8" i="6"/>
  <c r="E7" i="6"/>
  <c r="C7" i="6"/>
  <c r="E6" i="6"/>
  <c r="C6" i="6"/>
  <c r="E5" i="6"/>
  <c r="E120" i="5"/>
  <c r="C120" i="5"/>
  <c r="E119" i="5"/>
  <c r="C119" i="5"/>
  <c r="E118" i="5"/>
  <c r="C118" i="5"/>
  <c r="E117" i="5"/>
  <c r="C117" i="5"/>
  <c r="E116" i="5"/>
  <c r="C116" i="5"/>
  <c r="E115" i="5"/>
  <c r="C115" i="5"/>
  <c r="E114" i="5"/>
  <c r="C114" i="5"/>
  <c r="E113" i="5"/>
  <c r="C113" i="5"/>
  <c r="E112" i="5"/>
  <c r="C112" i="5"/>
  <c r="E111" i="5"/>
  <c r="C111" i="5"/>
  <c r="E110" i="5"/>
  <c r="C110" i="5"/>
  <c r="E109" i="5"/>
  <c r="C109" i="5"/>
  <c r="E108" i="5"/>
  <c r="C108" i="5"/>
  <c r="E107" i="5"/>
  <c r="C107" i="5"/>
  <c r="E106" i="5"/>
  <c r="C106" i="5"/>
  <c r="E105" i="5"/>
  <c r="C105" i="5"/>
  <c r="E104" i="5"/>
  <c r="C104" i="5"/>
  <c r="E103" i="5"/>
  <c r="C103" i="5"/>
  <c r="E102" i="5"/>
  <c r="C102" i="5"/>
  <c r="E101" i="5"/>
  <c r="C101" i="5"/>
  <c r="E100" i="5"/>
  <c r="C100" i="5"/>
  <c r="E99" i="5"/>
  <c r="C99" i="5"/>
  <c r="E98" i="5"/>
  <c r="C98" i="5"/>
  <c r="E97" i="5"/>
  <c r="C97" i="5"/>
  <c r="E96" i="5"/>
  <c r="C96" i="5"/>
  <c r="E95" i="5"/>
  <c r="C95" i="5"/>
  <c r="E94" i="5"/>
  <c r="C94" i="5"/>
  <c r="E93" i="5"/>
  <c r="C93" i="5"/>
  <c r="E92" i="5"/>
  <c r="C92" i="5"/>
  <c r="E91" i="5"/>
  <c r="C91" i="5"/>
  <c r="E90" i="5"/>
  <c r="C90" i="5"/>
  <c r="E89" i="5"/>
  <c r="C89" i="5"/>
  <c r="E88" i="5"/>
  <c r="C88" i="5"/>
  <c r="E87" i="5"/>
  <c r="C87" i="5"/>
  <c r="E86" i="5"/>
  <c r="C86" i="5"/>
  <c r="E85" i="5"/>
  <c r="C85" i="5"/>
  <c r="E84" i="5"/>
  <c r="C84" i="5"/>
  <c r="E83" i="5"/>
  <c r="C83" i="5"/>
  <c r="E82" i="5"/>
  <c r="C82" i="5"/>
  <c r="E81" i="5"/>
  <c r="C81" i="5"/>
  <c r="E80" i="5"/>
  <c r="C80" i="5"/>
  <c r="E79" i="5"/>
  <c r="C79" i="5"/>
  <c r="E78" i="5"/>
  <c r="C78" i="5"/>
  <c r="E77" i="5"/>
  <c r="C77" i="5"/>
  <c r="E76" i="5"/>
  <c r="C76" i="5"/>
  <c r="E75" i="5"/>
  <c r="C75" i="5"/>
  <c r="E74" i="5"/>
  <c r="C74" i="5"/>
  <c r="E73" i="5"/>
  <c r="C73" i="5"/>
  <c r="E72" i="5"/>
  <c r="C72" i="5"/>
  <c r="E71" i="5"/>
  <c r="C71" i="5"/>
  <c r="E70" i="5"/>
  <c r="C70" i="5"/>
  <c r="E69" i="5"/>
  <c r="C69" i="5"/>
  <c r="E68" i="5"/>
  <c r="C68" i="5"/>
  <c r="E67" i="5"/>
  <c r="C67" i="5"/>
  <c r="E66" i="5"/>
  <c r="C66" i="5"/>
  <c r="E65" i="5"/>
  <c r="C65" i="5"/>
  <c r="E64" i="5"/>
  <c r="C64" i="5"/>
  <c r="E63" i="5"/>
  <c r="C63" i="5"/>
  <c r="E62" i="5"/>
  <c r="C62" i="5"/>
  <c r="E61" i="5"/>
  <c r="C61" i="5"/>
  <c r="E60" i="5"/>
  <c r="C60" i="5"/>
  <c r="E59" i="5"/>
  <c r="C59" i="5"/>
  <c r="E58" i="5"/>
  <c r="C58" i="5"/>
  <c r="E57" i="5"/>
  <c r="C57" i="5"/>
  <c r="E56" i="5"/>
  <c r="C56" i="5"/>
  <c r="E55" i="5"/>
  <c r="C55" i="5"/>
  <c r="E54" i="5"/>
  <c r="C54" i="5"/>
  <c r="E53" i="5"/>
  <c r="C53" i="5"/>
  <c r="E52" i="5"/>
  <c r="C52" i="5"/>
  <c r="E51" i="5"/>
  <c r="C51" i="5"/>
  <c r="E50" i="5"/>
  <c r="C50" i="5"/>
  <c r="E49" i="5"/>
  <c r="C49" i="5"/>
  <c r="E48" i="5"/>
  <c r="C48" i="5"/>
  <c r="E47" i="5"/>
  <c r="C47" i="5"/>
  <c r="E46" i="5"/>
  <c r="C46" i="5"/>
  <c r="E45" i="5"/>
  <c r="C45" i="5"/>
  <c r="E44" i="5"/>
  <c r="C44" i="5"/>
  <c r="E43" i="5"/>
  <c r="C43" i="5"/>
  <c r="E42" i="5"/>
  <c r="C42" i="5"/>
  <c r="E41" i="5"/>
  <c r="C41" i="5"/>
  <c r="E40" i="5"/>
  <c r="C40" i="5"/>
  <c r="E39" i="5"/>
  <c r="C39" i="5"/>
  <c r="E38" i="5"/>
  <c r="C38" i="5"/>
  <c r="E37" i="5"/>
  <c r="C37" i="5"/>
  <c r="E36" i="5"/>
  <c r="C36" i="5"/>
  <c r="E35" i="5"/>
  <c r="C35" i="5"/>
  <c r="E34" i="5"/>
  <c r="C34" i="5"/>
  <c r="E33" i="5"/>
  <c r="C33" i="5"/>
  <c r="E32" i="5"/>
  <c r="C32" i="5"/>
  <c r="E31" i="5"/>
  <c r="C31" i="5"/>
  <c r="E30" i="5"/>
  <c r="C30" i="5"/>
  <c r="E29" i="5"/>
  <c r="C29" i="5"/>
  <c r="E28" i="5"/>
  <c r="C28" i="5"/>
  <c r="E27" i="5"/>
  <c r="C27" i="5"/>
  <c r="E26" i="5"/>
  <c r="C26" i="5"/>
  <c r="E25" i="5"/>
  <c r="C25" i="5"/>
  <c r="E24" i="5"/>
  <c r="C24" i="5"/>
  <c r="E23" i="5"/>
  <c r="C23" i="5"/>
  <c r="E22" i="5"/>
  <c r="C22" i="5"/>
  <c r="E21" i="5"/>
  <c r="C21" i="5"/>
  <c r="E20" i="5"/>
  <c r="C20" i="5"/>
  <c r="E19" i="5"/>
  <c r="C19" i="5"/>
  <c r="E18" i="5"/>
  <c r="C18" i="5"/>
  <c r="E17" i="5"/>
  <c r="C17" i="5"/>
  <c r="E16" i="5"/>
  <c r="C16" i="5"/>
  <c r="E15" i="5"/>
  <c r="C15" i="5"/>
  <c r="E14" i="5"/>
  <c r="C14" i="5"/>
  <c r="E12" i="5"/>
  <c r="C12" i="5"/>
  <c r="E11" i="5"/>
  <c r="C11" i="5"/>
  <c r="E10" i="5"/>
  <c r="C10" i="5"/>
  <c r="E9" i="5"/>
  <c r="C9" i="5"/>
  <c r="E8" i="5"/>
  <c r="C8" i="5"/>
  <c r="E7" i="5"/>
  <c r="C7" i="5"/>
  <c r="E6" i="5"/>
  <c r="C6" i="5"/>
  <c r="E5" i="5"/>
  <c r="C6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6" i="4"/>
  <c r="E114" i="4"/>
  <c r="E113" i="4"/>
  <c r="E112" i="4"/>
  <c r="E111" i="4"/>
  <c r="E108" i="4"/>
  <c r="E107" i="4"/>
  <c r="E106" i="4"/>
  <c r="E102" i="4"/>
  <c r="E100" i="4"/>
  <c r="E99" i="4"/>
  <c r="E98" i="4"/>
  <c r="E97" i="4"/>
  <c r="E95" i="4"/>
  <c r="E94" i="4"/>
  <c r="E93" i="4"/>
  <c r="E92" i="4"/>
  <c r="E90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3" i="4"/>
  <c r="E72" i="4"/>
  <c r="E71" i="4"/>
  <c r="E70" i="4"/>
  <c r="E68" i="4"/>
  <c r="E67" i="4"/>
  <c r="E66" i="4"/>
  <c r="E65" i="4"/>
  <c r="E64" i="4"/>
  <c r="E63" i="4"/>
  <c r="E62" i="4"/>
  <c r="E61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3" i="4"/>
  <c r="E12" i="4"/>
  <c r="E11" i="4"/>
  <c r="E10" i="4"/>
  <c r="E9" i="4"/>
  <c r="E8" i="4"/>
  <c r="E7" i="4"/>
  <c r="E6" i="4"/>
  <c r="E5" i="4"/>
  <c r="Q12" i="3" l="1"/>
  <c r="R12" i="3"/>
  <c r="S12" i="3"/>
  <c r="T12" i="3"/>
  <c r="Q13" i="3"/>
  <c r="R13" i="3"/>
  <c r="S13" i="3"/>
  <c r="T13" i="3"/>
  <c r="Q14" i="3"/>
  <c r="R14" i="3"/>
  <c r="S14" i="3"/>
  <c r="T14" i="3"/>
  <c r="Q15" i="3"/>
  <c r="R15" i="3"/>
  <c r="S15" i="3"/>
  <c r="T15" i="3"/>
  <c r="Q16" i="3"/>
  <c r="R16" i="3"/>
  <c r="S16" i="3"/>
  <c r="T16" i="3"/>
  <c r="Q17" i="3"/>
  <c r="R17" i="3"/>
  <c r="S17" i="3"/>
  <c r="T17" i="3"/>
  <c r="P17" i="3"/>
  <c r="P16" i="3"/>
  <c r="P15" i="3"/>
  <c r="P14" i="3"/>
  <c r="P13" i="3"/>
  <c r="P12" i="3"/>
  <c r="Q10" i="3"/>
  <c r="R10" i="3"/>
  <c r="S10" i="3"/>
  <c r="T10" i="3"/>
  <c r="P10" i="3"/>
  <c r="Q9" i="3"/>
  <c r="R9" i="3"/>
  <c r="S9" i="3"/>
  <c r="T9" i="3"/>
  <c r="P9" i="3"/>
  <c r="Q8" i="3"/>
  <c r="R8" i="3"/>
  <c r="S8" i="3"/>
  <c r="T8" i="3"/>
  <c r="P8" i="3"/>
  <c r="Q4" i="3"/>
  <c r="R4" i="3"/>
  <c r="S4" i="3"/>
  <c r="T4" i="3"/>
  <c r="P4" i="3"/>
  <c r="E7" i="3"/>
  <c r="F7" i="3" s="1"/>
  <c r="E8" i="3" l="1"/>
  <c r="G7" i="3"/>
  <c r="H7" i="3" s="1"/>
  <c r="E9" i="3" l="1"/>
  <c r="G8" i="3"/>
  <c r="H8" i="3" s="1"/>
  <c r="F8" i="3"/>
  <c r="E10" i="3" l="1"/>
  <c r="G9" i="3"/>
  <c r="H9" i="3" s="1"/>
  <c r="F9" i="3"/>
  <c r="E11" i="3" l="1"/>
  <c r="G10" i="3"/>
  <c r="H10" i="3" s="1"/>
  <c r="F10" i="3"/>
  <c r="E12" i="3" l="1"/>
  <c r="G11" i="3"/>
  <c r="H11" i="3" s="1"/>
  <c r="F11" i="3"/>
  <c r="E13" i="3" l="1"/>
  <c r="G12" i="3"/>
  <c r="H12" i="3" s="1"/>
  <c r="F12" i="3"/>
  <c r="E14" i="3" l="1"/>
  <c r="G13" i="3"/>
  <c r="H13" i="3" s="1"/>
  <c r="F13" i="3"/>
  <c r="E15" i="3" l="1"/>
  <c r="G14" i="3"/>
  <c r="H14" i="3" s="1"/>
  <c r="F14" i="3"/>
  <c r="E16" i="3" l="1"/>
  <c r="G15" i="3"/>
  <c r="H15" i="3" s="1"/>
  <c r="F15" i="3"/>
  <c r="E17" i="3" l="1"/>
  <c r="G16" i="3"/>
  <c r="H16" i="3" s="1"/>
  <c r="F16" i="3"/>
  <c r="E18" i="3" l="1"/>
  <c r="G17" i="3"/>
  <c r="H17" i="3" s="1"/>
  <c r="F17" i="3"/>
  <c r="E19" i="3" l="1"/>
  <c r="G18" i="3"/>
  <c r="H18" i="3" s="1"/>
  <c r="F18" i="3"/>
  <c r="E20" i="3" l="1"/>
  <c r="G19" i="3"/>
  <c r="H19" i="3" s="1"/>
  <c r="F19" i="3"/>
  <c r="E21" i="3" l="1"/>
  <c r="G20" i="3"/>
  <c r="H20" i="3" s="1"/>
  <c r="F20" i="3"/>
  <c r="E22" i="3" l="1"/>
  <c r="G21" i="3"/>
  <c r="H21" i="3" s="1"/>
  <c r="F21" i="3"/>
  <c r="E23" i="3" l="1"/>
  <c r="G22" i="3"/>
  <c r="H22" i="3" s="1"/>
  <c r="F22" i="3"/>
  <c r="E24" i="3" l="1"/>
  <c r="G23" i="3"/>
  <c r="H23" i="3" s="1"/>
  <c r="F23" i="3"/>
  <c r="E25" i="3" l="1"/>
  <c r="G24" i="3"/>
  <c r="H24" i="3" s="1"/>
  <c r="F24" i="3"/>
  <c r="E26" i="3" l="1"/>
  <c r="G25" i="3"/>
  <c r="H25" i="3" s="1"/>
  <c r="F25" i="3"/>
  <c r="E27" i="3" l="1"/>
  <c r="F26" i="3"/>
  <c r="G26" i="3"/>
  <c r="H26" i="3" s="1"/>
  <c r="E28" i="3" l="1"/>
  <c r="G27" i="3"/>
  <c r="H27" i="3" s="1"/>
  <c r="F27" i="3"/>
  <c r="E29" i="3" l="1"/>
  <c r="G28" i="3"/>
  <c r="H28" i="3" s="1"/>
  <c r="F28" i="3"/>
  <c r="E30" i="3" l="1"/>
  <c r="G29" i="3"/>
  <c r="H29" i="3" s="1"/>
  <c r="F29" i="3"/>
  <c r="E31" i="3" l="1"/>
  <c r="G30" i="3"/>
  <c r="H30" i="3" s="1"/>
  <c r="F30" i="3"/>
  <c r="E32" i="3" l="1"/>
  <c r="G31" i="3"/>
  <c r="H31" i="3" s="1"/>
  <c r="F31" i="3"/>
  <c r="E33" i="3" l="1"/>
  <c r="G32" i="3"/>
  <c r="H32" i="3" s="1"/>
  <c r="F32" i="3"/>
  <c r="E34" i="3" l="1"/>
  <c r="G33" i="3"/>
  <c r="H33" i="3" s="1"/>
  <c r="F33" i="3"/>
  <c r="E35" i="3" l="1"/>
  <c r="G34" i="3"/>
  <c r="H34" i="3" s="1"/>
  <c r="F34" i="3"/>
  <c r="E36" i="3" l="1"/>
  <c r="G35" i="3"/>
  <c r="H35" i="3" s="1"/>
  <c r="F35" i="3"/>
  <c r="E37" i="3" l="1"/>
  <c r="G36" i="3"/>
  <c r="H36" i="3" s="1"/>
  <c r="F36" i="3"/>
  <c r="E38" i="3" l="1"/>
  <c r="G37" i="3"/>
  <c r="H37" i="3" s="1"/>
  <c r="F37" i="3"/>
  <c r="E39" i="3" l="1"/>
  <c r="G38" i="3"/>
  <c r="H38" i="3" s="1"/>
  <c r="F38" i="3"/>
  <c r="E40" i="3" l="1"/>
  <c r="G39" i="3"/>
  <c r="H39" i="3" s="1"/>
  <c r="F39" i="3"/>
  <c r="E41" i="3" l="1"/>
  <c r="G40" i="3"/>
  <c r="H40" i="3" s="1"/>
  <c r="F40" i="3"/>
  <c r="E42" i="3" l="1"/>
  <c r="G41" i="3"/>
  <c r="H41" i="3" s="1"/>
  <c r="F41" i="3"/>
  <c r="E43" i="3" l="1"/>
  <c r="F42" i="3"/>
  <c r="G42" i="3"/>
  <c r="H42" i="3" s="1"/>
  <c r="E44" i="3" l="1"/>
  <c r="G43" i="3"/>
  <c r="H43" i="3" s="1"/>
  <c r="F43" i="3"/>
  <c r="E45" i="3" l="1"/>
  <c r="G44" i="3"/>
  <c r="H44" i="3" s="1"/>
  <c r="F44" i="3"/>
  <c r="E46" i="3" l="1"/>
  <c r="G45" i="3"/>
  <c r="H45" i="3" s="1"/>
  <c r="F45" i="3"/>
  <c r="E47" i="3" l="1"/>
  <c r="G46" i="3"/>
  <c r="H46" i="3" s="1"/>
  <c r="F46" i="3"/>
  <c r="E48" i="3" l="1"/>
  <c r="G47" i="3"/>
  <c r="H47" i="3" s="1"/>
  <c r="F47" i="3"/>
  <c r="E49" i="3" l="1"/>
  <c r="G48" i="3"/>
  <c r="H48" i="3" s="1"/>
  <c r="F48" i="3"/>
  <c r="E50" i="3" l="1"/>
  <c r="G49" i="3"/>
  <c r="H49" i="3" s="1"/>
  <c r="F49" i="3"/>
  <c r="E51" i="3" l="1"/>
  <c r="G50" i="3"/>
  <c r="H50" i="3" s="1"/>
  <c r="F50" i="3"/>
  <c r="E52" i="3" l="1"/>
  <c r="G51" i="3"/>
  <c r="H51" i="3" s="1"/>
  <c r="F51" i="3"/>
  <c r="E53" i="3" l="1"/>
  <c r="G52" i="3"/>
  <c r="H52" i="3" s="1"/>
  <c r="F52" i="3"/>
  <c r="E54" i="3" l="1"/>
  <c r="G53" i="3"/>
  <c r="H53" i="3" s="1"/>
  <c r="F53" i="3"/>
  <c r="E55" i="3" l="1"/>
  <c r="G54" i="3"/>
  <c r="H54" i="3" s="1"/>
  <c r="F54" i="3"/>
  <c r="E56" i="3" l="1"/>
  <c r="F55" i="3"/>
  <c r="G55" i="3"/>
  <c r="H55" i="3" s="1"/>
  <c r="E57" i="3" l="1"/>
  <c r="G56" i="3"/>
  <c r="H56" i="3" s="1"/>
  <c r="F56" i="3"/>
  <c r="E58" i="3" l="1"/>
  <c r="G57" i="3"/>
  <c r="H57" i="3" s="1"/>
  <c r="F57" i="3"/>
  <c r="E59" i="3" l="1"/>
  <c r="F58" i="3"/>
  <c r="G58" i="3"/>
  <c r="H58" i="3" s="1"/>
  <c r="E60" i="3" l="1"/>
  <c r="G59" i="3"/>
  <c r="H59" i="3" s="1"/>
  <c r="F59" i="3"/>
  <c r="E61" i="3" l="1"/>
  <c r="G60" i="3"/>
  <c r="H60" i="3" s="1"/>
  <c r="F60" i="3"/>
  <c r="E62" i="3" l="1"/>
  <c r="G61" i="3"/>
  <c r="H61" i="3" s="1"/>
  <c r="F61" i="3"/>
  <c r="E63" i="3" l="1"/>
  <c r="G62" i="3"/>
  <c r="H62" i="3" s="1"/>
  <c r="F62" i="3"/>
  <c r="E64" i="3" l="1"/>
  <c r="G63" i="3"/>
  <c r="H63" i="3" s="1"/>
  <c r="F63" i="3"/>
  <c r="E65" i="3" l="1"/>
  <c r="G64" i="3"/>
  <c r="H64" i="3" s="1"/>
  <c r="F64" i="3"/>
  <c r="E66" i="3" l="1"/>
  <c r="G65" i="3"/>
  <c r="H65" i="3" s="1"/>
  <c r="F65" i="3"/>
  <c r="E67" i="3" l="1"/>
  <c r="G66" i="3"/>
  <c r="H66" i="3" s="1"/>
  <c r="F66" i="3"/>
  <c r="E68" i="3" l="1"/>
  <c r="G67" i="3"/>
  <c r="H67" i="3" s="1"/>
  <c r="F67" i="3"/>
  <c r="E69" i="3" l="1"/>
  <c r="G68" i="3"/>
  <c r="H68" i="3" s="1"/>
  <c r="F68" i="3"/>
  <c r="E70" i="3" l="1"/>
  <c r="G69" i="3"/>
  <c r="H69" i="3" s="1"/>
  <c r="F69" i="3"/>
  <c r="E71" i="3" l="1"/>
  <c r="G70" i="3"/>
  <c r="H70" i="3" s="1"/>
  <c r="F70" i="3"/>
  <c r="E72" i="3" l="1"/>
  <c r="G71" i="3"/>
  <c r="H71" i="3" s="1"/>
  <c r="F71" i="3"/>
  <c r="E73" i="3" l="1"/>
  <c r="G72" i="3"/>
  <c r="H72" i="3" s="1"/>
  <c r="F72" i="3"/>
  <c r="E74" i="3" l="1"/>
  <c r="G73" i="3"/>
  <c r="H73" i="3" s="1"/>
  <c r="F73" i="3"/>
  <c r="E75" i="3" l="1"/>
  <c r="F74" i="3"/>
  <c r="G74" i="3"/>
  <c r="H74" i="3" s="1"/>
  <c r="E76" i="3" l="1"/>
  <c r="G75" i="3"/>
  <c r="H75" i="3" s="1"/>
  <c r="F75" i="3"/>
  <c r="E77" i="3" l="1"/>
  <c r="G76" i="3"/>
  <c r="H76" i="3" s="1"/>
  <c r="F76" i="3"/>
  <c r="E78" i="3" l="1"/>
  <c r="G77" i="3"/>
  <c r="H77" i="3" s="1"/>
  <c r="F77" i="3"/>
  <c r="E79" i="3" l="1"/>
  <c r="G78" i="3"/>
  <c r="H78" i="3" s="1"/>
  <c r="F78" i="3"/>
  <c r="E80" i="3" l="1"/>
  <c r="G79" i="3"/>
  <c r="H79" i="3" s="1"/>
  <c r="F79" i="3"/>
  <c r="E81" i="3" l="1"/>
  <c r="G80" i="3"/>
  <c r="H80" i="3" s="1"/>
  <c r="F80" i="3"/>
  <c r="E82" i="3" l="1"/>
  <c r="G81" i="3"/>
  <c r="H81" i="3" s="1"/>
  <c r="F81" i="3"/>
  <c r="E83" i="3" l="1"/>
  <c r="G82" i="3"/>
  <c r="H82" i="3" s="1"/>
  <c r="F82" i="3"/>
  <c r="E84" i="3" l="1"/>
  <c r="G83" i="3"/>
  <c r="H83" i="3" s="1"/>
  <c r="F83" i="3"/>
  <c r="E85" i="3" l="1"/>
  <c r="G84" i="3"/>
  <c r="H84" i="3" s="1"/>
  <c r="F84" i="3"/>
  <c r="E86" i="3" l="1"/>
  <c r="G85" i="3"/>
  <c r="H85" i="3" s="1"/>
  <c r="F85" i="3"/>
  <c r="E87" i="3" l="1"/>
  <c r="G86" i="3"/>
  <c r="H86" i="3" s="1"/>
  <c r="F86" i="3"/>
  <c r="E88" i="3" l="1"/>
  <c r="G87" i="3"/>
  <c r="H87" i="3" s="1"/>
  <c r="F87" i="3"/>
  <c r="E89" i="3" l="1"/>
  <c r="G88" i="3"/>
  <c r="H88" i="3" s="1"/>
  <c r="F88" i="3"/>
  <c r="E90" i="3" l="1"/>
  <c r="G89" i="3"/>
  <c r="H89" i="3" s="1"/>
  <c r="F89" i="3"/>
  <c r="E91" i="3" l="1"/>
  <c r="F90" i="3"/>
  <c r="G90" i="3"/>
  <c r="H90" i="3" s="1"/>
  <c r="E92" i="3" l="1"/>
  <c r="G91" i="3"/>
  <c r="H91" i="3" s="1"/>
  <c r="F91" i="3"/>
  <c r="E93" i="3" l="1"/>
  <c r="G92" i="3"/>
  <c r="H92" i="3" s="1"/>
  <c r="F92" i="3"/>
  <c r="E94" i="3" l="1"/>
  <c r="G93" i="3"/>
  <c r="H93" i="3" s="1"/>
  <c r="F93" i="3"/>
  <c r="E95" i="3" l="1"/>
  <c r="G94" i="3"/>
  <c r="H94" i="3" s="1"/>
  <c r="F94" i="3"/>
  <c r="E96" i="3" l="1"/>
  <c r="G95" i="3"/>
  <c r="H95" i="3" s="1"/>
  <c r="F95" i="3"/>
  <c r="E97" i="3" l="1"/>
  <c r="G96" i="3"/>
  <c r="H96" i="3" s="1"/>
  <c r="F96" i="3"/>
  <c r="E98" i="3" l="1"/>
  <c r="G97" i="3"/>
  <c r="H97" i="3" s="1"/>
  <c r="F97" i="3"/>
  <c r="E99" i="3" l="1"/>
  <c r="G98" i="3"/>
  <c r="H98" i="3" s="1"/>
  <c r="F98" i="3"/>
  <c r="E100" i="3" l="1"/>
  <c r="G99" i="3"/>
  <c r="H99" i="3" s="1"/>
  <c r="F99" i="3"/>
  <c r="E101" i="3" l="1"/>
  <c r="G100" i="3"/>
  <c r="H100" i="3" s="1"/>
  <c r="F100" i="3"/>
  <c r="E102" i="3" l="1"/>
  <c r="G101" i="3"/>
  <c r="H101" i="3" s="1"/>
  <c r="F101" i="3"/>
  <c r="E103" i="3" l="1"/>
  <c r="G102" i="3"/>
  <c r="H102" i="3" s="1"/>
  <c r="F102" i="3"/>
  <c r="E104" i="3" l="1"/>
  <c r="G103" i="3"/>
  <c r="H103" i="3" s="1"/>
  <c r="F103" i="3"/>
  <c r="E105" i="3" l="1"/>
  <c r="G104" i="3"/>
  <c r="H104" i="3" s="1"/>
  <c r="F104" i="3"/>
  <c r="E106" i="3" l="1"/>
  <c r="G105" i="3"/>
  <c r="H105" i="3" s="1"/>
  <c r="F105" i="3"/>
  <c r="E107" i="3" l="1"/>
  <c r="F106" i="3"/>
  <c r="G106" i="3"/>
  <c r="H106" i="3" s="1"/>
  <c r="E108" i="3" l="1"/>
  <c r="G107" i="3"/>
  <c r="H107" i="3" s="1"/>
  <c r="F107" i="3"/>
  <c r="E109" i="3" l="1"/>
  <c r="G108" i="3"/>
  <c r="H108" i="3" s="1"/>
  <c r="F108" i="3"/>
  <c r="E110" i="3" l="1"/>
  <c r="G109" i="3"/>
  <c r="H109" i="3" s="1"/>
  <c r="F109" i="3"/>
  <c r="E111" i="3" l="1"/>
  <c r="G110" i="3"/>
  <c r="H110" i="3" s="1"/>
  <c r="F110" i="3"/>
  <c r="E112" i="3" l="1"/>
  <c r="G111" i="3"/>
  <c r="H111" i="3" s="1"/>
  <c r="F111" i="3"/>
  <c r="E113" i="3" l="1"/>
  <c r="G112" i="3"/>
  <c r="H112" i="3" s="1"/>
  <c r="F112" i="3"/>
  <c r="E114" i="3" l="1"/>
  <c r="G113" i="3"/>
  <c r="H113" i="3" s="1"/>
  <c r="F113" i="3"/>
  <c r="E115" i="3" l="1"/>
  <c r="G114" i="3"/>
  <c r="H114" i="3" s="1"/>
  <c r="F114" i="3"/>
  <c r="E116" i="3" l="1"/>
  <c r="G115" i="3"/>
  <c r="H115" i="3" s="1"/>
  <c r="F115" i="3"/>
  <c r="E117" i="3" l="1"/>
  <c r="G116" i="3"/>
  <c r="H116" i="3" s="1"/>
  <c r="F116" i="3"/>
  <c r="E118" i="3" l="1"/>
  <c r="G117" i="3"/>
  <c r="H117" i="3" s="1"/>
  <c r="F117" i="3"/>
  <c r="E119" i="3" l="1"/>
  <c r="G118" i="3"/>
  <c r="H118" i="3" s="1"/>
  <c r="F118" i="3"/>
  <c r="E120" i="3" l="1"/>
  <c r="G119" i="3"/>
  <c r="H119" i="3" s="1"/>
  <c r="F119" i="3"/>
  <c r="E121" i="3" l="1"/>
  <c r="G120" i="3"/>
  <c r="H120" i="3" s="1"/>
  <c r="F120" i="3"/>
  <c r="E122" i="3" l="1"/>
  <c r="G121" i="3"/>
  <c r="H121" i="3" s="1"/>
  <c r="F121" i="3"/>
  <c r="E123" i="3" l="1"/>
  <c r="F122" i="3"/>
  <c r="G122" i="3"/>
  <c r="H122" i="3" s="1"/>
  <c r="E124" i="3" l="1"/>
  <c r="G123" i="3"/>
  <c r="H123" i="3" s="1"/>
  <c r="F123" i="3"/>
  <c r="E125" i="3" l="1"/>
  <c r="G124" i="3"/>
  <c r="H124" i="3" s="1"/>
  <c r="F124" i="3"/>
  <c r="E126" i="3" l="1"/>
  <c r="G125" i="3"/>
  <c r="H125" i="3" s="1"/>
  <c r="F125" i="3"/>
  <c r="E127" i="3" l="1"/>
  <c r="G126" i="3"/>
  <c r="H126" i="3" s="1"/>
  <c r="F126" i="3"/>
  <c r="E128" i="3" l="1"/>
  <c r="G127" i="3"/>
  <c r="H127" i="3" s="1"/>
  <c r="F127" i="3"/>
  <c r="E129" i="3" l="1"/>
  <c r="G128" i="3"/>
  <c r="H128" i="3" s="1"/>
  <c r="F128" i="3"/>
  <c r="E130" i="3" l="1"/>
  <c r="G129" i="3"/>
  <c r="H129" i="3" s="1"/>
  <c r="F129" i="3"/>
  <c r="E131" i="3" l="1"/>
  <c r="G130" i="3"/>
  <c r="H130" i="3" s="1"/>
  <c r="F130" i="3"/>
  <c r="E132" i="3" l="1"/>
  <c r="G131" i="3"/>
  <c r="H131" i="3" s="1"/>
  <c r="F131" i="3"/>
  <c r="E133" i="3" l="1"/>
  <c r="G132" i="3"/>
  <c r="H132" i="3" s="1"/>
  <c r="F132" i="3"/>
  <c r="E134" i="3" l="1"/>
  <c r="G133" i="3"/>
  <c r="H133" i="3" s="1"/>
  <c r="F133" i="3"/>
  <c r="E135" i="3" l="1"/>
  <c r="G134" i="3"/>
  <c r="H134" i="3" s="1"/>
  <c r="F134" i="3"/>
  <c r="E136" i="3" l="1"/>
  <c r="G135" i="3"/>
  <c r="H135" i="3" s="1"/>
  <c r="F135" i="3"/>
  <c r="E137" i="3" l="1"/>
  <c r="G136" i="3"/>
  <c r="H136" i="3" s="1"/>
  <c r="F136" i="3"/>
  <c r="E138" i="3" l="1"/>
  <c r="G137" i="3"/>
  <c r="H137" i="3" s="1"/>
  <c r="F137" i="3"/>
  <c r="E139" i="3" l="1"/>
  <c r="F138" i="3"/>
  <c r="G138" i="3"/>
  <c r="H138" i="3" s="1"/>
  <c r="E140" i="3" l="1"/>
  <c r="G139" i="3"/>
  <c r="H139" i="3" s="1"/>
  <c r="F139" i="3"/>
  <c r="E141" i="3" l="1"/>
  <c r="G140" i="3"/>
  <c r="H140" i="3" s="1"/>
  <c r="F140" i="3"/>
  <c r="E142" i="3" l="1"/>
  <c r="G141" i="3"/>
  <c r="H141" i="3" s="1"/>
  <c r="F141" i="3"/>
  <c r="E143" i="3" l="1"/>
  <c r="G142" i="3"/>
  <c r="H142" i="3" s="1"/>
  <c r="F142" i="3"/>
  <c r="E144" i="3" l="1"/>
  <c r="G143" i="3"/>
  <c r="H143" i="3" s="1"/>
  <c r="F143" i="3"/>
  <c r="E145" i="3" l="1"/>
  <c r="G144" i="3"/>
  <c r="H144" i="3" s="1"/>
  <c r="F144" i="3"/>
  <c r="E146" i="3" l="1"/>
  <c r="G145" i="3"/>
  <c r="H145" i="3" s="1"/>
  <c r="F145" i="3"/>
  <c r="E147" i="3" l="1"/>
  <c r="G146" i="3"/>
  <c r="H146" i="3" s="1"/>
  <c r="F146" i="3"/>
  <c r="E148" i="3" l="1"/>
  <c r="G147" i="3"/>
  <c r="H147" i="3" s="1"/>
  <c r="F147" i="3"/>
  <c r="E149" i="3" l="1"/>
  <c r="G148" i="3"/>
  <c r="H148" i="3" s="1"/>
  <c r="F148" i="3"/>
  <c r="E150" i="3" l="1"/>
  <c r="F149" i="3"/>
  <c r="G149" i="3"/>
  <c r="H149" i="3" s="1"/>
  <c r="E151" i="3" l="1"/>
  <c r="F150" i="3"/>
  <c r="G150" i="3"/>
  <c r="H150" i="3" s="1"/>
  <c r="E152" i="3" l="1"/>
  <c r="G151" i="3"/>
  <c r="H151" i="3" s="1"/>
  <c r="F151" i="3"/>
  <c r="E153" i="3" l="1"/>
  <c r="G152" i="3"/>
  <c r="H152" i="3" s="1"/>
  <c r="F152" i="3"/>
  <c r="E154" i="3" l="1"/>
  <c r="G153" i="3"/>
  <c r="H153" i="3" s="1"/>
  <c r="F153" i="3"/>
  <c r="E155" i="3" l="1"/>
  <c r="G154" i="3"/>
  <c r="H154" i="3" s="1"/>
  <c r="F154" i="3"/>
  <c r="E156" i="3" l="1"/>
  <c r="G155" i="3"/>
  <c r="H155" i="3" s="1"/>
  <c r="F155" i="3"/>
  <c r="E157" i="3" l="1"/>
  <c r="G156" i="3"/>
  <c r="H156" i="3" s="1"/>
  <c r="F156" i="3"/>
  <c r="E158" i="3" l="1"/>
  <c r="G157" i="3"/>
  <c r="H157" i="3" s="1"/>
  <c r="F157" i="3"/>
  <c r="E159" i="3" l="1"/>
  <c r="G158" i="3"/>
  <c r="H158" i="3" s="1"/>
  <c r="F158" i="3"/>
  <c r="E160" i="3" l="1"/>
  <c r="F159" i="3"/>
  <c r="G159" i="3"/>
  <c r="H159" i="3" s="1"/>
  <c r="E161" i="3" l="1"/>
  <c r="G160" i="3"/>
  <c r="H160" i="3" s="1"/>
  <c r="F160" i="3"/>
  <c r="E162" i="3" l="1"/>
  <c r="G161" i="3"/>
  <c r="H161" i="3" s="1"/>
  <c r="F161" i="3"/>
  <c r="E163" i="3" l="1"/>
  <c r="G162" i="3"/>
  <c r="H162" i="3" s="1"/>
  <c r="F162" i="3"/>
  <c r="E164" i="3" l="1"/>
  <c r="G163" i="3"/>
  <c r="H163" i="3" s="1"/>
  <c r="F163" i="3"/>
  <c r="E165" i="3" l="1"/>
  <c r="G164" i="3"/>
  <c r="H164" i="3" s="1"/>
  <c r="F164" i="3"/>
  <c r="E166" i="3" l="1"/>
  <c r="G165" i="3"/>
  <c r="H165" i="3" s="1"/>
  <c r="F165" i="3"/>
  <c r="E167" i="3" l="1"/>
  <c r="G166" i="3"/>
  <c r="H166" i="3" s="1"/>
  <c r="F166" i="3"/>
  <c r="E168" i="3" l="1"/>
  <c r="G167" i="3"/>
  <c r="H167" i="3" s="1"/>
  <c r="F167" i="3"/>
  <c r="E169" i="3" l="1"/>
  <c r="G168" i="3"/>
  <c r="H168" i="3" s="1"/>
  <c r="F168" i="3"/>
  <c r="E170" i="3" l="1"/>
  <c r="G169" i="3"/>
  <c r="H169" i="3" s="1"/>
  <c r="F169" i="3"/>
  <c r="E171" i="3" l="1"/>
  <c r="F170" i="3"/>
  <c r="G170" i="3"/>
  <c r="H170" i="3" s="1"/>
  <c r="E172" i="3" l="1"/>
  <c r="F171" i="3"/>
  <c r="G171" i="3"/>
  <c r="H171" i="3" s="1"/>
  <c r="E173" i="3" l="1"/>
  <c r="G172" i="3"/>
  <c r="H172" i="3" s="1"/>
  <c r="F172" i="3"/>
  <c r="E174" i="3" l="1"/>
  <c r="G173" i="3"/>
  <c r="H173" i="3" s="1"/>
  <c r="F173" i="3"/>
  <c r="E175" i="3" l="1"/>
  <c r="G174" i="3"/>
  <c r="H174" i="3" s="1"/>
  <c r="F174" i="3"/>
  <c r="E176" i="3" l="1"/>
  <c r="G175" i="3"/>
  <c r="H175" i="3" s="1"/>
  <c r="F175" i="3"/>
  <c r="E177" i="3" l="1"/>
  <c r="G176" i="3"/>
  <c r="H176" i="3" s="1"/>
  <c r="F176" i="3"/>
  <c r="E178" i="3" l="1"/>
  <c r="G177" i="3"/>
  <c r="H177" i="3" s="1"/>
  <c r="F177" i="3"/>
  <c r="E179" i="3" l="1"/>
  <c r="G178" i="3"/>
  <c r="H178" i="3" s="1"/>
  <c r="F178" i="3"/>
  <c r="E180" i="3" l="1"/>
  <c r="G179" i="3"/>
  <c r="H179" i="3" s="1"/>
  <c r="F179" i="3"/>
  <c r="E181" i="3" l="1"/>
  <c r="G180" i="3"/>
  <c r="H180" i="3" s="1"/>
  <c r="F180" i="3"/>
  <c r="E182" i="3" l="1"/>
  <c r="F181" i="3"/>
  <c r="G181" i="3"/>
  <c r="H181" i="3" s="1"/>
  <c r="E183" i="3" l="1"/>
  <c r="G182" i="3"/>
  <c r="H182" i="3" s="1"/>
  <c r="F182" i="3"/>
  <c r="E184" i="3" l="1"/>
  <c r="G183" i="3"/>
  <c r="H183" i="3" s="1"/>
  <c r="F183" i="3"/>
  <c r="E185" i="3" l="1"/>
  <c r="G184" i="3"/>
  <c r="H184" i="3" s="1"/>
  <c r="F184" i="3"/>
  <c r="E186" i="3" l="1"/>
  <c r="G185" i="3"/>
  <c r="H185" i="3" s="1"/>
  <c r="F185" i="3"/>
  <c r="E187" i="3" l="1"/>
  <c r="G186" i="3"/>
  <c r="H186" i="3" s="1"/>
  <c r="F186" i="3"/>
  <c r="E188" i="3" l="1"/>
  <c r="G187" i="3"/>
  <c r="H187" i="3" s="1"/>
  <c r="F187" i="3"/>
  <c r="E189" i="3" l="1"/>
  <c r="G188" i="3"/>
  <c r="H188" i="3" s="1"/>
  <c r="F188" i="3"/>
  <c r="E190" i="3" l="1"/>
  <c r="G189" i="3"/>
  <c r="H189" i="3" s="1"/>
  <c r="F189" i="3"/>
  <c r="E191" i="3" l="1"/>
  <c r="G190" i="3"/>
  <c r="H190" i="3" s="1"/>
  <c r="F190" i="3"/>
  <c r="E192" i="3" l="1"/>
  <c r="F191" i="3"/>
  <c r="G191" i="3"/>
  <c r="H191" i="3" s="1"/>
  <c r="E193" i="3" l="1"/>
  <c r="G192" i="3"/>
  <c r="H192" i="3" s="1"/>
  <c r="F192" i="3"/>
  <c r="E194" i="3" l="1"/>
  <c r="F193" i="3"/>
  <c r="G193" i="3"/>
  <c r="H193" i="3" s="1"/>
  <c r="E195" i="3" l="1"/>
  <c r="G194" i="3"/>
  <c r="H194" i="3" s="1"/>
  <c r="F194" i="3"/>
  <c r="E196" i="3" l="1"/>
  <c r="G195" i="3"/>
  <c r="H195" i="3" s="1"/>
  <c r="F195" i="3"/>
  <c r="E197" i="3" l="1"/>
  <c r="G196" i="3"/>
  <c r="H196" i="3" s="1"/>
  <c r="F196" i="3"/>
  <c r="E198" i="3" l="1"/>
  <c r="G197" i="3"/>
  <c r="H197" i="3" s="1"/>
  <c r="F197" i="3"/>
  <c r="E199" i="3" l="1"/>
  <c r="G198" i="3"/>
  <c r="H198" i="3" s="1"/>
  <c r="F198" i="3"/>
  <c r="E200" i="3" l="1"/>
  <c r="G199" i="3"/>
  <c r="H199" i="3" s="1"/>
  <c r="F199" i="3"/>
  <c r="E201" i="3" l="1"/>
  <c r="G200" i="3"/>
  <c r="H200" i="3" s="1"/>
  <c r="F200" i="3"/>
  <c r="E202" i="3" l="1"/>
  <c r="G201" i="3"/>
  <c r="H201" i="3" s="1"/>
  <c r="F201" i="3"/>
  <c r="E203" i="3" l="1"/>
  <c r="F202" i="3"/>
  <c r="G202" i="3"/>
  <c r="H202" i="3" s="1"/>
  <c r="E204" i="3" l="1"/>
  <c r="F203" i="3"/>
  <c r="G203" i="3"/>
  <c r="H203" i="3" s="1"/>
  <c r="E205" i="3" l="1"/>
  <c r="G204" i="3"/>
  <c r="H204" i="3" s="1"/>
  <c r="F204" i="3"/>
  <c r="E206" i="3" l="1"/>
  <c r="G205" i="3"/>
  <c r="H205" i="3" s="1"/>
  <c r="F205" i="3"/>
  <c r="E207" i="3" l="1"/>
  <c r="G206" i="3"/>
  <c r="H206" i="3" s="1"/>
  <c r="F206" i="3"/>
  <c r="E208" i="3" l="1"/>
  <c r="G207" i="3"/>
  <c r="H207" i="3" s="1"/>
  <c r="F207" i="3"/>
  <c r="E209" i="3" l="1"/>
  <c r="G208" i="3"/>
  <c r="H208" i="3" s="1"/>
  <c r="F208" i="3"/>
  <c r="E210" i="3" l="1"/>
  <c r="G209" i="3"/>
  <c r="H209" i="3" s="1"/>
  <c r="F209" i="3"/>
  <c r="E211" i="3" l="1"/>
  <c r="G210" i="3"/>
  <c r="H210" i="3" s="1"/>
  <c r="F210" i="3"/>
  <c r="E212" i="3" l="1"/>
  <c r="G211" i="3"/>
  <c r="H211" i="3" s="1"/>
  <c r="F211" i="3"/>
  <c r="E213" i="3" l="1"/>
  <c r="G212" i="3"/>
  <c r="H212" i="3" s="1"/>
  <c r="F212" i="3"/>
  <c r="E214" i="3" l="1"/>
  <c r="F213" i="3"/>
  <c r="G213" i="3"/>
  <c r="H213" i="3" s="1"/>
  <c r="E215" i="3" l="1"/>
  <c r="F214" i="3"/>
  <c r="G214" i="3"/>
  <c r="H214" i="3" s="1"/>
  <c r="E216" i="3" l="1"/>
  <c r="G215" i="3"/>
  <c r="H215" i="3" s="1"/>
  <c r="F215" i="3"/>
  <c r="E217" i="3" l="1"/>
  <c r="G216" i="3"/>
  <c r="H216" i="3" s="1"/>
  <c r="F216" i="3"/>
  <c r="E218" i="3" l="1"/>
  <c r="G217" i="3"/>
  <c r="H217" i="3" s="1"/>
  <c r="F217" i="3"/>
  <c r="E219" i="3" l="1"/>
  <c r="G218" i="3"/>
  <c r="H218" i="3" s="1"/>
  <c r="F218" i="3"/>
  <c r="E220" i="3" l="1"/>
  <c r="G219" i="3"/>
  <c r="H219" i="3" s="1"/>
  <c r="F219" i="3"/>
  <c r="E221" i="3" l="1"/>
  <c r="G220" i="3"/>
  <c r="H220" i="3" s="1"/>
  <c r="F220" i="3"/>
  <c r="E222" i="3" l="1"/>
  <c r="G221" i="3"/>
  <c r="H221" i="3" s="1"/>
  <c r="F221" i="3"/>
  <c r="E223" i="3" l="1"/>
  <c r="G222" i="3"/>
  <c r="H222" i="3" s="1"/>
  <c r="F222" i="3"/>
  <c r="E224" i="3" l="1"/>
  <c r="F223" i="3"/>
  <c r="G223" i="3"/>
  <c r="H223" i="3" s="1"/>
  <c r="E225" i="3" l="1"/>
  <c r="G224" i="3"/>
  <c r="H224" i="3" s="1"/>
  <c r="F224" i="3"/>
  <c r="E226" i="3" l="1"/>
  <c r="F225" i="3"/>
  <c r="G225" i="3"/>
  <c r="H225" i="3" s="1"/>
  <c r="E227" i="3" l="1"/>
  <c r="G226" i="3"/>
  <c r="H226" i="3" s="1"/>
  <c r="F226" i="3"/>
  <c r="E228" i="3" l="1"/>
  <c r="G227" i="3"/>
  <c r="H227" i="3" s="1"/>
  <c r="F227" i="3"/>
  <c r="E229" i="3" l="1"/>
  <c r="G228" i="3"/>
  <c r="H228" i="3" s="1"/>
  <c r="F228" i="3"/>
  <c r="E230" i="3" l="1"/>
  <c r="G229" i="3"/>
  <c r="H229" i="3" s="1"/>
  <c r="F229" i="3"/>
  <c r="E231" i="3" l="1"/>
  <c r="G230" i="3"/>
  <c r="H230" i="3" s="1"/>
  <c r="F230" i="3"/>
  <c r="E232" i="3" l="1"/>
  <c r="G231" i="3"/>
  <c r="H231" i="3" s="1"/>
  <c r="F231" i="3"/>
  <c r="E233" i="3" l="1"/>
  <c r="G232" i="3"/>
  <c r="H232" i="3" s="1"/>
  <c r="F232" i="3"/>
  <c r="E234" i="3" l="1"/>
  <c r="G233" i="3"/>
  <c r="H233" i="3" s="1"/>
  <c r="F233" i="3"/>
  <c r="E235" i="3" l="1"/>
  <c r="G234" i="3"/>
  <c r="H234" i="3" s="1"/>
  <c r="F234" i="3"/>
  <c r="E236" i="3" l="1"/>
  <c r="G235" i="3"/>
  <c r="H235" i="3" s="1"/>
  <c r="F235" i="3"/>
  <c r="E237" i="3" l="1"/>
  <c r="G236" i="3"/>
  <c r="H236" i="3" s="1"/>
  <c r="F236" i="3"/>
  <c r="E238" i="3" l="1"/>
  <c r="G237" i="3"/>
  <c r="H237" i="3" s="1"/>
  <c r="F237" i="3"/>
  <c r="E239" i="3" l="1"/>
  <c r="G238" i="3"/>
  <c r="H238" i="3" s="1"/>
  <c r="F238" i="3"/>
  <c r="E240" i="3" l="1"/>
  <c r="G239" i="3"/>
  <c r="H239" i="3" s="1"/>
  <c r="F239" i="3"/>
  <c r="E241" i="3" l="1"/>
  <c r="G240" i="3"/>
  <c r="H240" i="3" s="1"/>
  <c r="F240" i="3"/>
  <c r="E242" i="3" l="1"/>
  <c r="G241" i="3"/>
  <c r="H241" i="3" s="1"/>
  <c r="F241" i="3"/>
  <c r="E243" i="3" l="1"/>
  <c r="G242" i="3"/>
  <c r="H242" i="3" s="1"/>
  <c r="F242" i="3"/>
  <c r="E244" i="3" l="1"/>
  <c r="G243" i="3"/>
  <c r="H243" i="3" s="1"/>
  <c r="F243" i="3"/>
  <c r="E245" i="3" l="1"/>
  <c r="G244" i="3"/>
  <c r="H244" i="3" s="1"/>
  <c r="F244" i="3"/>
  <c r="E246" i="3" l="1"/>
  <c r="G245" i="3"/>
  <c r="H245" i="3" s="1"/>
  <c r="F245" i="3"/>
  <c r="E247" i="3" l="1"/>
  <c r="G246" i="3"/>
  <c r="H246" i="3" s="1"/>
  <c r="F246" i="3"/>
  <c r="E248" i="3" l="1"/>
  <c r="G247" i="3"/>
  <c r="H247" i="3" s="1"/>
  <c r="F247" i="3"/>
  <c r="E249" i="3" l="1"/>
  <c r="G248" i="3"/>
  <c r="H248" i="3" s="1"/>
  <c r="F248" i="3"/>
  <c r="E250" i="3" l="1"/>
  <c r="G249" i="3"/>
  <c r="H249" i="3" s="1"/>
  <c r="F249" i="3"/>
  <c r="E251" i="3" l="1"/>
  <c r="G250" i="3"/>
  <c r="H250" i="3" s="1"/>
  <c r="F250" i="3"/>
  <c r="E252" i="3" l="1"/>
  <c r="G251" i="3"/>
  <c r="H251" i="3" s="1"/>
  <c r="F251" i="3"/>
  <c r="E253" i="3" l="1"/>
  <c r="G252" i="3"/>
  <c r="H252" i="3" s="1"/>
  <c r="F252" i="3"/>
  <c r="E254" i="3" l="1"/>
  <c r="G253" i="3"/>
  <c r="H253" i="3" s="1"/>
  <c r="F253" i="3"/>
  <c r="E255" i="3" l="1"/>
  <c r="G254" i="3"/>
  <c r="H254" i="3" s="1"/>
  <c r="F254" i="3"/>
  <c r="E256" i="3" l="1"/>
  <c r="G255" i="3"/>
  <c r="H255" i="3" s="1"/>
  <c r="F255" i="3"/>
  <c r="E257" i="3" l="1"/>
  <c r="G256" i="3"/>
  <c r="H256" i="3" s="1"/>
  <c r="F256" i="3"/>
  <c r="E258" i="3" l="1"/>
  <c r="G257" i="3"/>
  <c r="H257" i="3" s="1"/>
  <c r="F257" i="3"/>
  <c r="E259" i="3" l="1"/>
  <c r="G258" i="3"/>
  <c r="H258" i="3" s="1"/>
  <c r="F258" i="3"/>
  <c r="E260" i="3" l="1"/>
  <c r="G259" i="3"/>
  <c r="H259" i="3" s="1"/>
  <c r="F259" i="3"/>
  <c r="E261" i="3" l="1"/>
  <c r="G260" i="3"/>
  <c r="H260" i="3" s="1"/>
  <c r="F260" i="3"/>
  <c r="E262" i="3" l="1"/>
  <c r="G261" i="3"/>
  <c r="H261" i="3" s="1"/>
  <c r="F261" i="3"/>
  <c r="E263" i="3" l="1"/>
  <c r="G262" i="3"/>
  <c r="H262" i="3" s="1"/>
  <c r="F262" i="3"/>
  <c r="E264" i="3" l="1"/>
  <c r="G263" i="3"/>
  <c r="H263" i="3" s="1"/>
  <c r="F263" i="3"/>
  <c r="E265" i="3" l="1"/>
  <c r="G264" i="3"/>
  <c r="H264" i="3" s="1"/>
  <c r="F264" i="3"/>
  <c r="E266" i="3" l="1"/>
  <c r="G265" i="3"/>
  <c r="H265" i="3" s="1"/>
  <c r="F265" i="3"/>
  <c r="E267" i="3" l="1"/>
  <c r="G266" i="3"/>
  <c r="H266" i="3" s="1"/>
  <c r="F266" i="3"/>
  <c r="E268" i="3" l="1"/>
  <c r="G267" i="3"/>
  <c r="H267" i="3" s="1"/>
  <c r="F267" i="3"/>
  <c r="E269" i="3" l="1"/>
  <c r="G268" i="3"/>
  <c r="H268" i="3" s="1"/>
  <c r="F268" i="3"/>
  <c r="E270" i="3" l="1"/>
  <c r="G269" i="3"/>
  <c r="H269" i="3" s="1"/>
  <c r="F269" i="3"/>
  <c r="E271" i="3" l="1"/>
  <c r="G270" i="3"/>
  <c r="H270" i="3" s="1"/>
  <c r="F270" i="3"/>
  <c r="E272" i="3" l="1"/>
  <c r="G271" i="3"/>
  <c r="H271" i="3" s="1"/>
  <c r="F271" i="3"/>
  <c r="E273" i="3" l="1"/>
  <c r="G272" i="3"/>
  <c r="H272" i="3" s="1"/>
  <c r="F272" i="3"/>
  <c r="E274" i="3" l="1"/>
  <c r="G273" i="3"/>
  <c r="H273" i="3" s="1"/>
  <c r="F273" i="3"/>
  <c r="E275" i="3" l="1"/>
  <c r="G274" i="3"/>
  <c r="H274" i="3" s="1"/>
  <c r="F274" i="3"/>
  <c r="E276" i="3" l="1"/>
  <c r="G275" i="3"/>
  <c r="H275" i="3" s="1"/>
  <c r="F275" i="3"/>
  <c r="E277" i="3" l="1"/>
  <c r="G276" i="3"/>
  <c r="H276" i="3" s="1"/>
  <c r="F276" i="3"/>
  <c r="E278" i="3" l="1"/>
  <c r="G277" i="3"/>
  <c r="H277" i="3" s="1"/>
  <c r="F277" i="3"/>
  <c r="E279" i="3" l="1"/>
  <c r="G278" i="3"/>
  <c r="H278" i="3" s="1"/>
  <c r="F278" i="3"/>
  <c r="E280" i="3" l="1"/>
  <c r="G279" i="3"/>
  <c r="H279" i="3" s="1"/>
  <c r="F279" i="3"/>
  <c r="E281" i="3" l="1"/>
  <c r="G280" i="3"/>
  <c r="H280" i="3" s="1"/>
  <c r="F280" i="3"/>
  <c r="E282" i="3" l="1"/>
  <c r="G281" i="3"/>
  <c r="H281" i="3" s="1"/>
  <c r="F281" i="3"/>
  <c r="E283" i="3" l="1"/>
  <c r="G282" i="3"/>
  <c r="H282" i="3" s="1"/>
  <c r="F282" i="3"/>
  <c r="E284" i="3" l="1"/>
  <c r="G283" i="3"/>
  <c r="H283" i="3" s="1"/>
  <c r="F283" i="3"/>
  <c r="E285" i="3" l="1"/>
  <c r="G284" i="3"/>
  <c r="H284" i="3" s="1"/>
  <c r="F284" i="3"/>
  <c r="E286" i="3" l="1"/>
  <c r="G285" i="3"/>
  <c r="H285" i="3" s="1"/>
  <c r="F285" i="3"/>
  <c r="E287" i="3" l="1"/>
  <c r="G286" i="3"/>
  <c r="H286" i="3" s="1"/>
  <c r="F286" i="3"/>
  <c r="E288" i="3" l="1"/>
  <c r="G287" i="3"/>
  <c r="H287" i="3" s="1"/>
  <c r="F287" i="3"/>
  <c r="E289" i="3" l="1"/>
  <c r="G288" i="3"/>
  <c r="H288" i="3" s="1"/>
  <c r="F288" i="3"/>
  <c r="E290" i="3" l="1"/>
  <c r="G289" i="3"/>
  <c r="H289" i="3" s="1"/>
  <c r="F289" i="3"/>
  <c r="E291" i="3" l="1"/>
  <c r="G290" i="3"/>
  <c r="H290" i="3" s="1"/>
  <c r="F290" i="3"/>
  <c r="E292" i="3" l="1"/>
  <c r="G291" i="3"/>
  <c r="H291" i="3" s="1"/>
  <c r="F291" i="3"/>
  <c r="E293" i="3" l="1"/>
  <c r="G292" i="3"/>
  <c r="H292" i="3" s="1"/>
  <c r="F292" i="3"/>
  <c r="E294" i="3" l="1"/>
  <c r="G293" i="3"/>
  <c r="H293" i="3" s="1"/>
  <c r="F293" i="3"/>
  <c r="E295" i="3" l="1"/>
  <c r="G294" i="3"/>
  <c r="H294" i="3" s="1"/>
  <c r="F294" i="3"/>
  <c r="E296" i="3" l="1"/>
  <c r="G295" i="3"/>
  <c r="H295" i="3" s="1"/>
  <c r="F295" i="3"/>
  <c r="E297" i="3" l="1"/>
  <c r="G296" i="3"/>
  <c r="H296" i="3" s="1"/>
  <c r="F296" i="3"/>
  <c r="E298" i="3" l="1"/>
  <c r="G297" i="3"/>
  <c r="H297" i="3" s="1"/>
  <c r="F297" i="3"/>
  <c r="E299" i="3" l="1"/>
  <c r="G298" i="3"/>
  <c r="H298" i="3" s="1"/>
  <c r="F298" i="3"/>
  <c r="E300" i="3" l="1"/>
  <c r="G299" i="3"/>
  <c r="H299" i="3" s="1"/>
  <c r="F299" i="3"/>
  <c r="E301" i="3" l="1"/>
  <c r="G300" i="3"/>
  <c r="H300" i="3" s="1"/>
  <c r="F300" i="3"/>
  <c r="E302" i="3" l="1"/>
  <c r="G301" i="3"/>
  <c r="H301" i="3" s="1"/>
  <c r="F301" i="3"/>
  <c r="E303" i="3" l="1"/>
  <c r="G302" i="3"/>
  <c r="H302" i="3" s="1"/>
  <c r="F302" i="3"/>
  <c r="E304" i="3" l="1"/>
  <c r="G303" i="3"/>
  <c r="H303" i="3" s="1"/>
  <c r="F303" i="3"/>
  <c r="E305" i="3" l="1"/>
  <c r="G304" i="3"/>
  <c r="H304" i="3" s="1"/>
  <c r="F304" i="3"/>
  <c r="E306" i="3" l="1"/>
  <c r="G305" i="3"/>
  <c r="H305" i="3" s="1"/>
  <c r="F305" i="3"/>
  <c r="E307" i="3" l="1"/>
  <c r="G306" i="3"/>
  <c r="H306" i="3" s="1"/>
  <c r="F306" i="3"/>
  <c r="E308" i="3" l="1"/>
  <c r="G307" i="3"/>
  <c r="H307" i="3" s="1"/>
  <c r="F307" i="3"/>
  <c r="E309" i="3" l="1"/>
  <c r="G308" i="3"/>
  <c r="H308" i="3" s="1"/>
  <c r="F308" i="3"/>
  <c r="E310" i="3" l="1"/>
  <c r="G309" i="3"/>
  <c r="H309" i="3" s="1"/>
  <c r="F309" i="3"/>
  <c r="E311" i="3" l="1"/>
  <c r="G310" i="3"/>
  <c r="H310" i="3" s="1"/>
  <c r="F310" i="3"/>
  <c r="E312" i="3" l="1"/>
  <c r="G311" i="3"/>
  <c r="H311" i="3" s="1"/>
  <c r="F311" i="3"/>
  <c r="E313" i="3" l="1"/>
  <c r="G312" i="3"/>
  <c r="H312" i="3" s="1"/>
  <c r="F312" i="3"/>
  <c r="E314" i="3" l="1"/>
  <c r="G313" i="3"/>
  <c r="H313" i="3" s="1"/>
  <c r="F313" i="3"/>
  <c r="E315" i="3" l="1"/>
  <c r="G314" i="3"/>
  <c r="H314" i="3" s="1"/>
  <c r="F314" i="3"/>
  <c r="E316" i="3" l="1"/>
  <c r="G315" i="3"/>
  <c r="H315" i="3" s="1"/>
  <c r="F315" i="3"/>
  <c r="E317" i="3" l="1"/>
  <c r="G316" i="3"/>
  <c r="H316" i="3" s="1"/>
  <c r="F316" i="3"/>
  <c r="E318" i="3" l="1"/>
  <c r="G317" i="3"/>
  <c r="H317" i="3" s="1"/>
  <c r="F317" i="3"/>
  <c r="E319" i="3" l="1"/>
  <c r="G318" i="3"/>
  <c r="H318" i="3" s="1"/>
  <c r="F318" i="3"/>
  <c r="E320" i="3" l="1"/>
  <c r="G319" i="3"/>
  <c r="H319" i="3" s="1"/>
  <c r="F319" i="3"/>
  <c r="E321" i="3" l="1"/>
  <c r="G320" i="3"/>
  <c r="H320" i="3" s="1"/>
  <c r="F320" i="3"/>
  <c r="E322" i="3" l="1"/>
  <c r="G321" i="3"/>
  <c r="H321" i="3" s="1"/>
  <c r="F321" i="3"/>
  <c r="E323" i="3" l="1"/>
  <c r="G322" i="3"/>
  <c r="H322" i="3" s="1"/>
  <c r="F322" i="3"/>
  <c r="E324" i="3" l="1"/>
  <c r="G323" i="3"/>
  <c r="H323" i="3" s="1"/>
  <c r="F323" i="3"/>
  <c r="E325" i="3" l="1"/>
  <c r="G324" i="3"/>
  <c r="H324" i="3" s="1"/>
  <c r="F324" i="3"/>
  <c r="E326" i="3" l="1"/>
  <c r="G325" i="3"/>
  <c r="H325" i="3" s="1"/>
  <c r="F325" i="3"/>
  <c r="E327" i="3" l="1"/>
  <c r="G326" i="3"/>
  <c r="H326" i="3" s="1"/>
  <c r="F326" i="3"/>
  <c r="E328" i="3" l="1"/>
  <c r="G327" i="3"/>
  <c r="H327" i="3" s="1"/>
  <c r="F327" i="3"/>
  <c r="E329" i="3" l="1"/>
  <c r="G328" i="3"/>
  <c r="H328" i="3" s="1"/>
  <c r="F328" i="3"/>
  <c r="E330" i="3" l="1"/>
  <c r="G329" i="3"/>
  <c r="H329" i="3" s="1"/>
  <c r="F329" i="3"/>
  <c r="E331" i="3" l="1"/>
  <c r="G330" i="3"/>
  <c r="H330" i="3" s="1"/>
  <c r="F330" i="3"/>
  <c r="E332" i="3" l="1"/>
  <c r="G331" i="3"/>
  <c r="H331" i="3" s="1"/>
  <c r="F331" i="3"/>
  <c r="E333" i="3" l="1"/>
  <c r="G332" i="3"/>
  <c r="H332" i="3" s="1"/>
  <c r="F332" i="3"/>
  <c r="E334" i="3" l="1"/>
  <c r="G333" i="3"/>
  <c r="H333" i="3" s="1"/>
  <c r="F333" i="3"/>
  <c r="E335" i="3" l="1"/>
  <c r="G334" i="3"/>
  <c r="H334" i="3" s="1"/>
  <c r="F334" i="3"/>
  <c r="E336" i="3" l="1"/>
  <c r="G335" i="3"/>
  <c r="H335" i="3" s="1"/>
  <c r="F335" i="3"/>
  <c r="E337" i="3" l="1"/>
  <c r="G336" i="3"/>
  <c r="H336" i="3" s="1"/>
  <c r="F336" i="3"/>
  <c r="E338" i="3" l="1"/>
  <c r="G337" i="3"/>
  <c r="H337" i="3" s="1"/>
  <c r="F337" i="3"/>
  <c r="E339" i="3" l="1"/>
  <c r="F338" i="3"/>
  <c r="G338" i="3"/>
  <c r="H338" i="3" s="1"/>
  <c r="E340" i="3" l="1"/>
  <c r="F339" i="3"/>
  <c r="G339" i="3"/>
  <c r="H339" i="3" s="1"/>
  <c r="E341" i="3" l="1"/>
  <c r="G340" i="3"/>
  <c r="H340" i="3" s="1"/>
  <c r="F340" i="3"/>
  <c r="E342" i="3" l="1"/>
  <c r="G341" i="3"/>
  <c r="H341" i="3" s="1"/>
  <c r="F341" i="3"/>
  <c r="E343" i="3" l="1"/>
  <c r="G342" i="3"/>
  <c r="H342" i="3" s="1"/>
  <c r="F342" i="3"/>
  <c r="E344" i="3" l="1"/>
  <c r="G343" i="3"/>
  <c r="H343" i="3" s="1"/>
  <c r="F343" i="3"/>
  <c r="E345" i="3" l="1"/>
  <c r="G344" i="3"/>
  <c r="H344" i="3" s="1"/>
  <c r="F344" i="3"/>
  <c r="E346" i="3" l="1"/>
  <c r="G345" i="3"/>
  <c r="H345" i="3" s="1"/>
  <c r="F345" i="3"/>
  <c r="E347" i="3" l="1"/>
  <c r="G346" i="3"/>
  <c r="H346" i="3" s="1"/>
  <c r="F346" i="3"/>
  <c r="E348" i="3" l="1"/>
  <c r="G347" i="3"/>
  <c r="H347" i="3" s="1"/>
  <c r="F347" i="3"/>
  <c r="E349" i="3" l="1"/>
  <c r="G348" i="3"/>
  <c r="H348" i="3" s="1"/>
  <c r="F348" i="3"/>
  <c r="E350" i="3" l="1"/>
  <c r="G349" i="3"/>
  <c r="H349" i="3" s="1"/>
  <c r="F349" i="3"/>
  <c r="E351" i="3" l="1"/>
  <c r="G350" i="3"/>
  <c r="H350" i="3" s="1"/>
  <c r="F350" i="3"/>
  <c r="E352" i="3" l="1"/>
  <c r="G351" i="3"/>
  <c r="H351" i="3" s="1"/>
  <c r="F351" i="3"/>
  <c r="E353" i="3" l="1"/>
  <c r="G352" i="3"/>
  <c r="H352" i="3" s="1"/>
  <c r="F352" i="3"/>
  <c r="E354" i="3" l="1"/>
  <c r="G353" i="3"/>
  <c r="H353" i="3" s="1"/>
  <c r="F353" i="3"/>
  <c r="E355" i="3" l="1"/>
  <c r="F354" i="3"/>
  <c r="G354" i="3"/>
  <c r="H354" i="3" s="1"/>
  <c r="E356" i="3" l="1"/>
  <c r="F355" i="3"/>
  <c r="G355" i="3"/>
  <c r="H355" i="3" s="1"/>
  <c r="E357" i="3" l="1"/>
  <c r="G356" i="3"/>
  <c r="H356" i="3" s="1"/>
  <c r="F356" i="3"/>
  <c r="E358" i="3" l="1"/>
  <c r="G357" i="3"/>
  <c r="H357" i="3" s="1"/>
  <c r="F357" i="3"/>
  <c r="E359" i="3" l="1"/>
  <c r="G358" i="3"/>
  <c r="H358" i="3" s="1"/>
  <c r="F358" i="3"/>
  <c r="E360" i="3" l="1"/>
  <c r="G359" i="3"/>
  <c r="H359" i="3" s="1"/>
  <c r="F359" i="3"/>
  <c r="E361" i="3" l="1"/>
  <c r="G360" i="3"/>
  <c r="H360" i="3" s="1"/>
  <c r="F360" i="3"/>
  <c r="E362" i="3" l="1"/>
  <c r="G361" i="3"/>
  <c r="H361" i="3" s="1"/>
  <c r="F361" i="3"/>
  <c r="E363" i="3" l="1"/>
  <c r="G362" i="3"/>
  <c r="H362" i="3" s="1"/>
  <c r="F362" i="3"/>
  <c r="E364" i="3" l="1"/>
  <c r="F363" i="3"/>
  <c r="G363" i="3"/>
  <c r="H363" i="3" s="1"/>
  <c r="E365" i="3" l="1"/>
  <c r="G364" i="3"/>
  <c r="H364" i="3" s="1"/>
  <c r="F364" i="3"/>
  <c r="E366" i="3" l="1"/>
  <c r="G365" i="3"/>
  <c r="H365" i="3" s="1"/>
  <c r="F365" i="3"/>
  <c r="E367" i="3" l="1"/>
  <c r="G366" i="3"/>
  <c r="H366" i="3" s="1"/>
  <c r="F366" i="3"/>
  <c r="E368" i="3" l="1"/>
  <c r="G367" i="3"/>
  <c r="H367" i="3" s="1"/>
  <c r="F367" i="3"/>
  <c r="E369" i="3" l="1"/>
  <c r="G368" i="3"/>
  <c r="H368" i="3" s="1"/>
  <c r="F368" i="3"/>
  <c r="E370" i="3" l="1"/>
  <c r="G369" i="3"/>
  <c r="H369" i="3" s="1"/>
  <c r="F369" i="3"/>
  <c r="E371" i="3" l="1"/>
  <c r="F370" i="3"/>
  <c r="G370" i="3"/>
  <c r="H370" i="3" s="1"/>
  <c r="E372" i="3" l="1"/>
  <c r="F371" i="3"/>
  <c r="G371" i="3"/>
  <c r="H371" i="3" s="1"/>
  <c r="G372" i="3" l="1"/>
  <c r="H372" i="3" s="1"/>
  <c r="F372" i="3"/>
</calcChain>
</file>

<file path=xl/sharedStrings.xml><?xml version="1.0" encoding="utf-8"?>
<sst xmlns="http://schemas.openxmlformats.org/spreadsheetml/2006/main" count="1433" uniqueCount="217">
  <si>
    <t>Mês</t>
  </si>
  <si>
    <t>Dia</t>
  </si>
  <si>
    <t>Designação</t>
  </si>
  <si>
    <t>Local</t>
  </si>
  <si>
    <t>Escalões</t>
  </si>
  <si>
    <t>Organização</t>
  </si>
  <si>
    <t>V.:</t>
  </si>
  <si>
    <t>NAC</t>
  </si>
  <si>
    <t>ARSN</t>
  </si>
  <si>
    <t>REG</t>
  </si>
  <si>
    <t>INT</t>
  </si>
  <si>
    <t>PDRJ</t>
  </si>
  <si>
    <t>OUT</t>
  </si>
  <si>
    <t>Âmb.</t>
  </si>
  <si>
    <t>RCN</t>
  </si>
  <si>
    <t xml:space="preserve"> - </t>
  </si>
  <si>
    <t>Data</t>
  </si>
  <si>
    <t>Programa de Desenvolvimento do Remo Jovem</t>
  </si>
  <si>
    <t>Todos</t>
  </si>
  <si>
    <t>REGata REGional de Clubes</t>
  </si>
  <si>
    <t>REGata ou Teste para ARSN</t>
  </si>
  <si>
    <t>REGata ou Campeonato NACional (provas oficiais)</t>
  </si>
  <si>
    <t>REGata NACional de Clubes</t>
  </si>
  <si>
    <t>Âmbito das Regatas</t>
  </si>
  <si>
    <t>REGata INTernacional de Clubes</t>
  </si>
  <si>
    <t>Campeonato Nacional de Fundo</t>
  </si>
  <si>
    <t>Campeonato Nacional de Remo Indoor</t>
  </si>
  <si>
    <t>Regata Internacional de Gondomar</t>
  </si>
  <si>
    <t>SDF</t>
  </si>
  <si>
    <t>Nota</t>
  </si>
  <si>
    <t>A definir</t>
  </si>
  <si>
    <t>VRL</t>
  </si>
  <si>
    <t>Absolutos</t>
  </si>
  <si>
    <t>ARN</t>
  </si>
  <si>
    <t>ADCJC</t>
  </si>
  <si>
    <t>Abierto de Andalucía</t>
  </si>
  <si>
    <t>FPR</t>
  </si>
  <si>
    <t>Caminha</t>
  </si>
  <si>
    <t>SCC</t>
  </si>
  <si>
    <t>Peniche</t>
  </si>
  <si>
    <t>RMAR</t>
  </si>
  <si>
    <t>Remo de Mar</t>
  </si>
  <si>
    <t>Portinho da Arrábida</t>
  </si>
  <si>
    <t>Época</t>
  </si>
  <si>
    <t>(segundo ano da época)</t>
  </si>
  <si>
    <t>Dia_sem</t>
  </si>
  <si>
    <t>Semana</t>
  </si>
  <si>
    <t>Seg</t>
  </si>
  <si>
    <t>Ter</t>
  </si>
  <si>
    <t>Qua</t>
  </si>
  <si>
    <t>Qui</t>
  </si>
  <si>
    <t>Sex</t>
  </si>
  <si>
    <t>Sáb</t>
  </si>
  <si>
    <t>Dom</t>
  </si>
  <si>
    <t>Feriado</t>
  </si>
  <si>
    <t>Feriados 2016 - 2020</t>
  </si>
  <si>
    <t>Selecciona</t>
  </si>
  <si>
    <t>X</t>
  </si>
  <si>
    <t/>
  </si>
  <si>
    <t>CALENDÁRIO 2017/2018</t>
  </si>
  <si>
    <t>CALENDÁRIO 2018/2019</t>
  </si>
  <si>
    <t>CALENDÁRIO 2019/2020</t>
  </si>
  <si>
    <t>Regata Centro de Mar - Hip 1</t>
  </si>
  <si>
    <t>Regata Centro de Mar - Hip 2</t>
  </si>
  <si>
    <t>Regata Internacional de Natal - Hip 1</t>
  </si>
  <si>
    <t>Infante</t>
  </si>
  <si>
    <t>Regata Internacional da Queima das Fitas</t>
  </si>
  <si>
    <t>Académica</t>
  </si>
  <si>
    <t>Regata Internacional Litocar</t>
  </si>
  <si>
    <t>Ginásio</t>
  </si>
  <si>
    <t>Campeonato Nacional de Velocidade</t>
  </si>
  <si>
    <t>Taça de Portugal de Remo</t>
  </si>
  <si>
    <t>Campeonato Nacional de Yolle</t>
  </si>
  <si>
    <t>Regata Internacional Ponte da Amizada - Hip 1</t>
  </si>
  <si>
    <t>Regata Internacional Ponte da Amizada - Hip 2</t>
  </si>
  <si>
    <t>Cerveira</t>
  </si>
  <si>
    <t>Circuito Nacional de Remo de Mar - Berlengas Ocean Challenge</t>
  </si>
  <si>
    <t>Circuito Nacional de Remo de Mar - Pedra da Anicha</t>
  </si>
  <si>
    <t>ARSI</t>
  </si>
  <si>
    <t>Barreiro</t>
  </si>
  <si>
    <t>1ª Regata T1asR + CRJA</t>
  </si>
  <si>
    <t>N / C / S</t>
  </si>
  <si>
    <t>AR´s</t>
  </si>
  <si>
    <t>Remo Jovem e Adaptado</t>
  </si>
  <si>
    <t>2ª Regata T1asR + CRJA</t>
  </si>
  <si>
    <t>3ª Regata T1asR + CRJA</t>
  </si>
  <si>
    <t>4ª Regata T1asR + CRJA</t>
  </si>
  <si>
    <t>Final T1asR + Interassociações</t>
  </si>
  <si>
    <t>Int</t>
  </si>
  <si>
    <t>Circuito Nacional de Remo de Mar - S. Martinho do Porto</t>
  </si>
  <si>
    <t>S. Martinho do Porto</t>
  </si>
  <si>
    <t>Circuito Nacional de Remo de Mar - Caminha</t>
  </si>
  <si>
    <t>Circuito Nacional de Remo de Mar - Barreiro - Hip 1</t>
  </si>
  <si>
    <t>Circuito Nacional de Remo de Mar - Barreiro - Hip 2</t>
  </si>
  <si>
    <t>2ª</t>
  </si>
  <si>
    <t>3ª</t>
  </si>
  <si>
    <t>4ª</t>
  </si>
  <si>
    <t>EUSA Games</t>
  </si>
  <si>
    <t>Montemor</t>
  </si>
  <si>
    <t>12 de Setembro de 2017</t>
  </si>
  <si>
    <t>Coimbra</t>
  </si>
  <si>
    <t>Regata Centro de Mar</t>
  </si>
  <si>
    <t>Viana do Castelo</t>
  </si>
  <si>
    <t>Juvenis/Júniores/Séniores</t>
  </si>
  <si>
    <t>Taça do Presidente da República</t>
  </si>
  <si>
    <t>Rowers Fest</t>
  </si>
  <si>
    <t>CNS</t>
  </si>
  <si>
    <t>Regata Aerobic Monsters</t>
  </si>
  <si>
    <t>Gramido - Zebreiros</t>
  </si>
  <si>
    <t>CNIDH</t>
  </si>
  <si>
    <t>Regata Head of the Douro</t>
  </si>
  <si>
    <t>Gondomar - Gaia</t>
  </si>
  <si>
    <t>FPR / CNIDH / RCFP</t>
  </si>
  <si>
    <t>Canidelo - Gaia</t>
  </si>
  <si>
    <t>Juniores / Seniores</t>
  </si>
  <si>
    <t>5ª Regata T1asR + CRJA</t>
  </si>
  <si>
    <t>Campeonato Regional Norte</t>
  </si>
  <si>
    <t>Regata 25 de Abril</t>
  </si>
  <si>
    <t>Gramido</t>
  </si>
  <si>
    <t>Inf / Ini / Juv / Adapta /Absolutos</t>
  </si>
  <si>
    <t>Juvenis / Absoltos / Adaptados</t>
  </si>
  <si>
    <t>Regata Internacional Ponte da Amizada</t>
  </si>
  <si>
    <t>XXIX Regata Internacional de Natal</t>
  </si>
  <si>
    <t>Campeonato Nacional Universitário</t>
  </si>
  <si>
    <t>S</t>
  </si>
  <si>
    <t>Remotur Bacia do Tejo</t>
  </si>
  <si>
    <t>Lisboa</t>
  </si>
  <si>
    <t>Reg</t>
  </si>
  <si>
    <t>Fundo Yole</t>
  </si>
  <si>
    <t>ANL / ARSI</t>
  </si>
  <si>
    <t>ARSI / CNL</t>
  </si>
  <si>
    <t>CNL / ARSI</t>
  </si>
  <si>
    <t>RemoTur 1</t>
  </si>
  <si>
    <t>Avis</t>
  </si>
  <si>
    <t>CFP / ARSI</t>
  </si>
  <si>
    <t>Campeonatos Regionais de Velocidade</t>
  </si>
  <si>
    <t>12º Troféu Mestre de Avis</t>
  </si>
  <si>
    <t>4ª Cerveira Night Row</t>
  </si>
  <si>
    <t>Remo Jovem</t>
  </si>
  <si>
    <t>Taça de São João</t>
  </si>
  <si>
    <t>Figueira da Foz</t>
  </si>
  <si>
    <t>Naval</t>
  </si>
  <si>
    <t>Praia de Mira</t>
  </si>
  <si>
    <t>CNPM</t>
  </si>
  <si>
    <t>Circuito Nacional de Remo de Mar - Barreiro</t>
  </si>
  <si>
    <t>Head of the Cork</t>
  </si>
  <si>
    <t>Circuito Nacional de Remo Indoor - 2ª Etapa</t>
  </si>
  <si>
    <t>Braga</t>
  </si>
  <si>
    <t>FPR - CMB</t>
  </si>
  <si>
    <t>Circuito Nacional de Remo Indoor - 3ª Etapa</t>
  </si>
  <si>
    <t>FPR - ADC</t>
  </si>
  <si>
    <t xml:space="preserve"> Torneio de Fundo em Yole 2018 - 1ª Etapa</t>
  </si>
  <si>
    <t>Absolutos e Jovens</t>
  </si>
  <si>
    <t>2ª Etapa Liga Inverno Remo Olimpico 2018</t>
  </si>
  <si>
    <t>Setúbal</t>
  </si>
  <si>
    <t>CN Setubalense/ ARSI</t>
  </si>
  <si>
    <t>Campeonato Regional Fundo Yole 2018</t>
  </si>
  <si>
    <t>C. Ferroviário P / ARSI</t>
  </si>
  <si>
    <t>3ª Etapa Liga Inverno Remo Olimpico 2018</t>
  </si>
  <si>
    <t>A. N. Lisboa / ARSI</t>
  </si>
  <si>
    <t>4ª Etapa Liga Inverno Remo Olimpico 2018</t>
  </si>
  <si>
    <t>Torrão</t>
  </si>
  <si>
    <t>CN Barreirense / ARSI</t>
  </si>
  <si>
    <t>RemoTur 1 - Albufeira do Maranhão</t>
  </si>
  <si>
    <t>A.N. Lisboa / ARSI</t>
  </si>
  <si>
    <t>FPR/ARSI</t>
  </si>
  <si>
    <t>Remotur 2 - Estuário do Tejo</t>
  </si>
  <si>
    <t>Remotur 3 - Estuário do Tejo</t>
  </si>
  <si>
    <t>D</t>
  </si>
  <si>
    <t>Volta à pedra da Anicha</t>
  </si>
  <si>
    <t>Regata da Semana dos Baleeiros - Lajes do Pico</t>
  </si>
  <si>
    <t>Pico / Açores</t>
  </si>
  <si>
    <t>C. N. Lajes Pico /ARSI</t>
  </si>
  <si>
    <t>Regata Internacional Troféu Senhora da Agonia</t>
  </si>
  <si>
    <t>Absolutos + Juvenis</t>
  </si>
  <si>
    <t>Gondomar</t>
  </si>
  <si>
    <t>Juv</t>
  </si>
  <si>
    <t>Taça de Portugal 2 - Regata Internacional de Gondomar</t>
  </si>
  <si>
    <t>Taça de Portugal 3 - Regata Internacional Litocar</t>
  </si>
  <si>
    <t>Taça de Portugal 1</t>
  </si>
  <si>
    <t>Vcoimbra</t>
  </si>
  <si>
    <t>Taça de Portugal 4</t>
  </si>
  <si>
    <t>Regata Internacional da Barrinha</t>
  </si>
  <si>
    <t>CNB</t>
  </si>
  <si>
    <t>Taça Presidente da República Portuguesa</t>
  </si>
  <si>
    <t xml:space="preserve">Circuito Nacional de Remo de Mar - Barreiro </t>
  </si>
  <si>
    <t>RowersFest</t>
  </si>
  <si>
    <t>Juvenis e Absolutos</t>
  </si>
  <si>
    <t>Final 1ªs Remadas + Interassociações</t>
  </si>
  <si>
    <t>Montemor-o-Velho</t>
  </si>
  <si>
    <t xml:space="preserve">Regata Centro de Mar </t>
  </si>
  <si>
    <t>Regata Nossa Senhora da Agonia</t>
  </si>
  <si>
    <t>Taça de Portugal - Regata Internacional de Gondomar</t>
  </si>
  <si>
    <t>FPR / ANL</t>
  </si>
  <si>
    <t>13º Troféu Mestre de Avis</t>
  </si>
  <si>
    <t>Gaia</t>
  </si>
  <si>
    <t>Escalões Jovens</t>
  </si>
  <si>
    <t>Aboslutos</t>
  </si>
  <si>
    <t>XXX Regata Internacional de Natal</t>
  </si>
  <si>
    <t>2º Encontro Nacional de Remo Feminino</t>
  </si>
  <si>
    <t>Juv / Jun / Sen / Vet</t>
  </si>
  <si>
    <t>Regata Odiana</t>
  </si>
  <si>
    <t>Barragem Pedrógão</t>
  </si>
  <si>
    <t>Grupo União Safarense</t>
  </si>
  <si>
    <t>Head of the Cork - Jogos Santa Casa</t>
  </si>
  <si>
    <t>Campeonato Nacional de Velocidade - Jogos Santa Casa</t>
  </si>
  <si>
    <t>Campeonato Nacional de Velocidade Veteranos - Jogos Santa Casa</t>
  </si>
  <si>
    <t>Veteranos</t>
  </si>
  <si>
    <t>Regata Internacional Ponte da Amizade</t>
  </si>
  <si>
    <t>Inf / Ini / Juv / Adapta /Abs</t>
  </si>
  <si>
    <t>Taça de Portugal - Regata Internacional Litocar</t>
  </si>
  <si>
    <t>2ª Etapa Circuito Nacional de Remo Indoor</t>
  </si>
  <si>
    <t>3ª Etapa Circuito Nacional de Remo Indoor</t>
  </si>
  <si>
    <t>Campeonato Nacional Universitário de Remo</t>
  </si>
  <si>
    <t>FADU</t>
  </si>
  <si>
    <t>GCF / FPR</t>
  </si>
  <si>
    <t>Vila do Conde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</si>
</sst>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4D79B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0" fillId="0" borderId="0" applyFont="0" applyFill="0" applyBorder="0" applyAlignment="0" applyProtection="0"/>
  </cellStyleXfs>
  <cellXfs count="217">
    <xf numFmtId="0" fontId="0" fillId="0" borderId="0" xfId="0"/>
    <xf numFmtId="0" fontId="2" fillId="0" borderId="2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0" fillId="0" borderId="0" xfId="0" applyFont="1" applyFill="1"/>
    <xf numFmtId="0" fontId="2" fillId="0" borderId="0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14" fontId="0" fillId="0" borderId="0" xfId="0" applyNumberFormat="1"/>
    <xf numFmtId="0" fontId="8" fillId="0" borderId="0" xfId="0" applyFont="1"/>
    <xf numFmtId="0" fontId="3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46" fontId="0" fillId="0" borderId="0" xfId="0" applyNumberFormat="1"/>
    <xf numFmtId="46" fontId="0" fillId="0" borderId="0" xfId="0" applyNumberFormat="1" applyFill="1"/>
    <xf numFmtId="0" fontId="3" fillId="0" borderId="0" xfId="0" applyFont="1" applyFill="1" applyBorder="1" applyAlignment="1">
      <alignment horizontal="left" wrapText="1"/>
    </xf>
    <xf numFmtId="0" fontId="6" fillId="7" borderId="1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7" borderId="0" xfId="0" applyFont="1" applyFill="1" applyBorder="1" applyAlignment="1">
      <alignment horizontal="center"/>
    </xf>
    <xf numFmtId="0" fontId="9" fillId="6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right"/>
    </xf>
    <xf numFmtId="14" fontId="4" fillId="8" borderId="11" xfId="0" applyNumberFormat="1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4" fillId="0" borderId="0" xfId="0" applyFont="1" applyFill="1"/>
    <xf numFmtId="0" fontId="4" fillId="0" borderId="3" xfId="0" applyFont="1" applyFill="1" applyBorder="1"/>
    <xf numFmtId="0" fontId="4" fillId="0" borderId="1" xfId="0" applyFont="1" applyFill="1" applyBorder="1"/>
    <xf numFmtId="0" fontId="4" fillId="0" borderId="16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0" fillId="9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10" borderId="16" xfId="0" applyFill="1" applyBorder="1"/>
    <xf numFmtId="0" fontId="0" fillId="10" borderId="19" xfId="0" applyFill="1" applyBorder="1"/>
    <xf numFmtId="0" fontId="0" fillId="10" borderId="8" xfId="0" applyFill="1" applyBorder="1"/>
    <xf numFmtId="0" fontId="0" fillId="10" borderId="4" xfId="0" applyFill="1" applyBorder="1"/>
    <xf numFmtId="0" fontId="8" fillId="0" borderId="0" xfId="0" applyFont="1" applyAlignment="1">
      <alignment horizontal="center"/>
    </xf>
    <xf numFmtId="14" fontId="0" fillId="0" borderId="0" xfId="0" applyNumberFormat="1" applyFont="1" applyFill="1" applyAlignment="1">
      <alignment horizontal="center"/>
    </xf>
    <xf numFmtId="0" fontId="2" fillId="8" borderId="20" xfId="0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/>
    </xf>
    <xf numFmtId="0" fontId="2" fillId="8" borderId="21" xfId="0" applyFont="1" applyFill="1" applyBorder="1" applyAlignment="1" applyProtection="1">
      <alignment horizontal="center"/>
      <protection locked="0"/>
    </xf>
    <xf numFmtId="0" fontId="2" fillId="8" borderId="22" xfId="0" applyFont="1" applyFill="1" applyBorder="1" applyAlignment="1" applyProtection="1">
      <alignment horizontal="center"/>
      <protection locked="0"/>
    </xf>
    <xf numFmtId="0" fontId="2" fillId="8" borderId="2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14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2" fillId="8" borderId="24" xfId="0" applyFont="1" applyFill="1" applyBorder="1" applyAlignment="1">
      <alignment horizontal="center"/>
    </xf>
    <xf numFmtId="14" fontId="8" fillId="0" borderId="4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9" fontId="6" fillId="0" borderId="4" xfId="2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ont="1" applyFill="1"/>
    <xf numFmtId="0" fontId="7" fillId="0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4" fillId="0" borderId="0" xfId="0" applyFont="1" applyFill="1"/>
    <xf numFmtId="14" fontId="0" fillId="0" borderId="0" xfId="0" applyNumberFormat="1" applyFont="1" applyFill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0" xfId="0" applyFont="1" applyFill="1"/>
    <xf numFmtId="0" fontId="4" fillId="4" borderId="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0" borderId="0" xfId="0" applyFont="1" applyFill="1"/>
    <xf numFmtId="14" fontId="0" fillId="0" borderId="0" xfId="0" applyNumberFormat="1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3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4" fillId="0" borderId="0" xfId="0" applyFont="1" applyFill="1"/>
    <xf numFmtId="14" fontId="0" fillId="0" borderId="0" xfId="0" applyNumberFormat="1" applyFont="1" applyFill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3">
    <cellStyle name="Normal" xfId="0" builtinId="0"/>
    <cellStyle name="Normal 2" xfId="1"/>
    <cellStyle name="Percent" xfId="2" builtinId="5"/>
  </cellStyles>
  <dxfs count="566"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rgb="FFC00000"/>
      </font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rgb="FFC00000"/>
      </font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rgb="FFC00000"/>
      </font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rgb="FFC00000"/>
      </font>
    </dxf>
    <dxf>
      <fill>
        <patternFill>
          <bgColor rgb="FF99CC00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4F81BD"/>
        </patternFill>
      </fill>
    </dxf>
    <dxf>
      <fill>
        <patternFill>
          <bgColor rgb="FF95B3D7"/>
        </patternFill>
      </fill>
    </dxf>
    <dxf>
      <fill>
        <patternFill>
          <bgColor rgb="FFE6B8B7"/>
        </patternFill>
      </fill>
    </dxf>
    <dxf>
      <fill>
        <patternFill>
          <bgColor rgb="FFC4D79B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4D79B"/>
      <color rgb="FF99CC00"/>
      <color rgb="FFFFFF00"/>
      <color rgb="FFD9D9D9"/>
      <color rgb="FFE6B8B7"/>
      <color rgb="FF95B3D7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470647</xdr:colOff>
      <xdr:row>0</xdr:row>
      <xdr:rowOff>89648</xdr:rowOff>
    </xdr:from>
    <xdr:to>
      <xdr:col>5</xdr:col>
      <xdr:colOff>547700</xdr:colOff>
      <xdr:row>1</xdr:row>
      <xdr:rowOff>71472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7618" y="89648"/>
          <a:ext cx="1926023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683558</xdr:colOff>
      <xdr:row>0</xdr:row>
      <xdr:rowOff>11206</xdr:rowOff>
    </xdr:from>
    <xdr:to>
      <xdr:col>8</xdr:col>
      <xdr:colOff>1452983</xdr:colOff>
      <xdr:row>0</xdr:row>
      <xdr:rowOff>1091206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7352" y="11206"/>
          <a:ext cx="769425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89648</xdr:rowOff>
    </xdr:from>
    <xdr:to>
      <xdr:col>5</xdr:col>
      <xdr:colOff>458053</xdr:colOff>
      <xdr:row>1</xdr:row>
      <xdr:rowOff>71472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7971" y="89648"/>
          <a:ext cx="1926023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593912</xdr:colOff>
      <xdr:row>0</xdr:row>
      <xdr:rowOff>100854</xdr:rowOff>
    </xdr:from>
    <xdr:to>
      <xdr:col>8</xdr:col>
      <xdr:colOff>1288678</xdr:colOff>
      <xdr:row>0</xdr:row>
      <xdr:rowOff>1076060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7706" y="100854"/>
          <a:ext cx="694766" cy="975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414617</xdr:colOff>
      <xdr:row>0</xdr:row>
      <xdr:rowOff>100853</xdr:rowOff>
    </xdr:from>
    <xdr:to>
      <xdr:col>5</xdr:col>
      <xdr:colOff>491670</xdr:colOff>
      <xdr:row>1</xdr:row>
      <xdr:rowOff>82677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588" y="100853"/>
          <a:ext cx="1926023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627528</xdr:colOff>
      <xdr:row>0</xdr:row>
      <xdr:rowOff>112059</xdr:rowOff>
    </xdr:from>
    <xdr:to>
      <xdr:col>8</xdr:col>
      <xdr:colOff>1396953</xdr:colOff>
      <xdr:row>1</xdr:row>
      <xdr:rowOff>93883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1322" y="112059"/>
          <a:ext cx="769425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8"/>
  <sheetViews>
    <sheetView zoomScale="85" zoomScaleNormal="85" workbookViewId="0">
      <pane ySplit="4" topLeftCell="A5" activePane="bottomLeft" state="frozen"/>
      <selection pane="bottomLeft" activeCell="F13" sqref="F13:J13"/>
    </sheetView>
  </sheetViews>
  <sheetFormatPr defaultColWidth="9.140625" defaultRowHeight="15" x14ac:dyDescent="0.25"/>
  <cols>
    <col min="1" max="1" width="10.5703125" style="107" bestFit="1" customWidth="1"/>
    <col min="2" max="2" width="5.7109375" style="2" customWidth="1"/>
    <col min="3" max="3" width="17.28515625" style="101" customWidth="1"/>
    <col min="4" max="4" width="5.28515625" style="101" bestFit="1" customWidth="1"/>
    <col min="5" max="5" width="5.28515625" style="101" customWidth="1"/>
    <col min="6" max="6" width="58.5703125" style="2" bestFit="1" customWidth="1"/>
    <col min="7" max="8" width="20" style="2" bestFit="1" customWidth="1"/>
    <col min="9" max="9" width="23.42578125" style="2" bestFit="1" customWidth="1"/>
    <col min="10" max="10" width="6.85546875" style="2" customWidth="1"/>
    <col min="11" max="11" width="18.42578125" style="13" customWidth="1"/>
    <col min="12" max="15" width="12.85546875" style="13" customWidth="1"/>
    <col min="16" max="16384" width="9.140625" style="13"/>
  </cols>
  <sheetData>
    <row r="1" spans="1:11" ht="86.25" customHeight="1" x14ac:dyDescent="0.25"/>
    <row r="2" spans="1:11" ht="15.75" thickBot="1" x14ac:dyDescent="0.3">
      <c r="C2" s="216" t="s">
        <v>59</v>
      </c>
      <c r="D2" s="216"/>
      <c r="E2" s="216"/>
      <c r="F2" s="216"/>
      <c r="G2" s="216"/>
      <c r="H2" s="216"/>
      <c r="I2" s="216"/>
      <c r="J2" s="16"/>
    </row>
    <row r="3" spans="1:11" ht="15.75" thickBot="1" x14ac:dyDescent="0.3">
      <c r="F3" s="16"/>
      <c r="G3" s="16"/>
      <c r="H3" s="90" t="s">
        <v>6</v>
      </c>
      <c r="I3" s="91">
        <f ca="1">TODAY()</f>
        <v>43669</v>
      </c>
      <c r="J3" s="16"/>
    </row>
    <row r="4" spans="1:11" ht="15.75" thickBot="1" x14ac:dyDescent="0.3">
      <c r="A4" s="157" t="s">
        <v>16</v>
      </c>
      <c r="B4" s="158" t="s">
        <v>1</v>
      </c>
      <c r="C4" s="156" t="s">
        <v>0</v>
      </c>
      <c r="D4" s="109" t="s">
        <v>1</v>
      </c>
      <c r="E4" s="109" t="s">
        <v>28</v>
      </c>
      <c r="F4" s="109" t="s">
        <v>2</v>
      </c>
      <c r="G4" s="110" t="s">
        <v>3</v>
      </c>
      <c r="H4" s="111" t="s">
        <v>5</v>
      </c>
      <c r="I4" s="109" t="s">
        <v>4</v>
      </c>
      <c r="J4" s="112" t="s">
        <v>13</v>
      </c>
      <c r="K4" s="92" t="s">
        <v>29</v>
      </c>
    </row>
    <row r="5" spans="1:11" x14ac:dyDescent="0.25">
      <c r="A5" s="107">
        <v>43009</v>
      </c>
      <c r="B5" s="2" t="str">
        <f>CHOOSE(WEEKDAY(A5,2),"Seg","Ter","Qua","Qui","Sex","Sáb","Dom")</f>
        <v>Dom</v>
      </c>
      <c r="C5" s="5" t="s">
        <v>12</v>
      </c>
      <c r="D5" s="8">
        <f>DAY(A5)</f>
        <v>1</v>
      </c>
      <c r="E5" s="8" t="str">
        <f>IF(WEEKDAY(A5)=1,"D",IF(WEEKDAY(A5)=7,"S","F"))</f>
        <v>D</v>
      </c>
      <c r="F5" s="22"/>
      <c r="G5" s="35"/>
      <c r="H5" s="35"/>
      <c r="I5" s="35"/>
      <c r="J5" s="36"/>
      <c r="K5" s="93"/>
    </row>
    <row r="6" spans="1:11" x14ac:dyDescent="0.25">
      <c r="A6" s="107">
        <v>43013</v>
      </c>
      <c r="B6" s="2" t="str">
        <f t="shared" ref="B6:B71" si="0">CHOOSE(WEEKDAY(A6,2),"Seg","Ter","Qua","Qui","Sex","Sáb","Dom")</f>
        <v>Qui</v>
      </c>
      <c r="C6" s="3" t="str">
        <f>IF(CHOOSE(MONTH(A6),"JAN","FEV","MAR","ABR","MAI","JUN","JUL","AGO","SET","OUT","NOV","DEZ")=CHOOSE(MONTH(A5),"JAN","FEV","MAR","ABR","MAI","JUN","JUL","AGO","SET","OUT","NOV","DEZ"),"",CHOOSE(MONTH(A6),"JAN","FEV","MAR","ABR","MAI","JUN","JUL","AGO","SET","OUT","NOV","DEZ"))</f>
        <v/>
      </c>
      <c r="D6" s="7">
        <f t="shared" ref="D6:D71" si="1">DAY(A6)</f>
        <v>5</v>
      </c>
      <c r="E6" s="7" t="str">
        <f t="shared" ref="E6:E71" si="2">IF(WEEKDAY(A6)=1,"D",IF(WEEKDAY(A6)=7,"S","F"))</f>
        <v>F</v>
      </c>
      <c r="F6" s="18"/>
      <c r="G6" s="17"/>
      <c r="H6" s="17"/>
      <c r="I6" s="17"/>
      <c r="J6" s="25"/>
      <c r="K6" s="93"/>
    </row>
    <row r="7" spans="1:11" x14ac:dyDescent="0.25">
      <c r="A7" s="107">
        <v>43015</v>
      </c>
      <c r="B7" s="2" t="str">
        <f t="shared" si="0"/>
        <v>Sáb</v>
      </c>
      <c r="C7" s="3" t="str">
        <f t="shared" ref="C7:C70" si="3">IF(CHOOSE(MONTH(A7),"JAN","FEV","MAR","ABR","MAI","JUN","JUL","AGO","SET","OUT","NOV","DEZ")=CHOOSE(MONTH(A6),"JAN","FEV","MAR","ABR","MAI","JUN","JUL","AGO","SET","OUT","NOV","DEZ"),"",CHOOSE(MONTH(A7),"JAN","FEV","MAR","ABR","MAI","JUN","JUL","AGO","SET","OUT","NOV","DEZ"))</f>
        <v/>
      </c>
      <c r="D7" s="7">
        <f t="shared" si="1"/>
        <v>7</v>
      </c>
      <c r="E7" s="7" t="str">
        <f t="shared" si="2"/>
        <v>S</v>
      </c>
      <c r="F7" s="18"/>
      <c r="G7" s="17"/>
      <c r="H7" s="17"/>
      <c r="I7" s="17"/>
      <c r="J7" s="25"/>
      <c r="K7" s="93"/>
    </row>
    <row r="8" spans="1:11" x14ac:dyDescent="0.25">
      <c r="A8" s="107">
        <v>43016</v>
      </c>
      <c r="B8" s="2" t="str">
        <f t="shared" si="0"/>
        <v>Dom</v>
      </c>
      <c r="C8" s="3" t="str">
        <f t="shared" si="3"/>
        <v/>
      </c>
      <c r="D8" s="7">
        <f t="shared" si="1"/>
        <v>8</v>
      </c>
      <c r="E8" s="7" t="str">
        <f t="shared" si="2"/>
        <v>D</v>
      </c>
      <c r="F8" s="18"/>
      <c r="G8" s="17"/>
      <c r="H8" s="17"/>
      <c r="I8" s="17"/>
      <c r="J8" s="25"/>
      <c r="K8" s="93"/>
    </row>
    <row r="9" spans="1:11" x14ac:dyDescent="0.25">
      <c r="A9" s="107">
        <v>43022</v>
      </c>
      <c r="B9" s="2" t="str">
        <f t="shared" si="0"/>
        <v>Sáb</v>
      </c>
      <c r="C9" s="3" t="str">
        <f t="shared" si="3"/>
        <v/>
      </c>
      <c r="D9" s="7">
        <f t="shared" si="1"/>
        <v>14</v>
      </c>
      <c r="E9" s="7" t="str">
        <f t="shared" si="2"/>
        <v>S</v>
      </c>
      <c r="F9" s="18"/>
      <c r="G9" s="17"/>
      <c r="H9" s="17"/>
      <c r="I9" s="17"/>
      <c r="J9" s="25"/>
      <c r="K9" s="93"/>
    </row>
    <row r="10" spans="1:11" x14ac:dyDescent="0.25">
      <c r="A10" s="107">
        <v>43023</v>
      </c>
      <c r="B10" s="2" t="str">
        <f t="shared" si="0"/>
        <v>Dom</v>
      </c>
      <c r="C10" s="3" t="str">
        <f t="shared" si="3"/>
        <v/>
      </c>
      <c r="D10" s="7">
        <f t="shared" si="1"/>
        <v>15</v>
      </c>
      <c r="E10" s="7" t="str">
        <f t="shared" si="2"/>
        <v>D</v>
      </c>
      <c r="F10" s="18"/>
      <c r="G10" s="17"/>
      <c r="H10" s="17"/>
      <c r="I10" s="17"/>
      <c r="J10" s="25"/>
      <c r="K10" s="93"/>
    </row>
    <row r="11" spans="1:11" x14ac:dyDescent="0.25">
      <c r="A11" s="107">
        <v>43029</v>
      </c>
      <c r="B11" s="2" t="str">
        <f t="shared" si="0"/>
        <v>Sáb</v>
      </c>
      <c r="C11" s="3" t="str">
        <f t="shared" si="3"/>
        <v/>
      </c>
      <c r="D11" s="7">
        <f t="shared" si="1"/>
        <v>21</v>
      </c>
      <c r="E11" s="7" t="str">
        <f t="shared" si="2"/>
        <v>S</v>
      </c>
      <c r="F11" s="18" t="s">
        <v>107</v>
      </c>
      <c r="G11" s="17" t="s">
        <v>108</v>
      </c>
      <c r="H11" s="17" t="s">
        <v>109</v>
      </c>
      <c r="I11" s="17" t="s">
        <v>103</v>
      </c>
      <c r="J11" s="25" t="s">
        <v>7</v>
      </c>
      <c r="K11" s="93"/>
    </row>
    <row r="12" spans="1:11" x14ac:dyDescent="0.25">
      <c r="A12" s="107">
        <v>43030</v>
      </c>
      <c r="B12" s="2" t="str">
        <f t="shared" si="0"/>
        <v>Dom</v>
      </c>
      <c r="C12" s="3" t="str">
        <f t="shared" si="3"/>
        <v/>
      </c>
      <c r="D12" s="7">
        <f t="shared" si="1"/>
        <v>22</v>
      </c>
      <c r="E12" s="7" t="str">
        <f t="shared" si="2"/>
        <v>D</v>
      </c>
      <c r="F12" s="17"/>
      <c r="G12" s="17"/>
      <c r="H12" s="17"/>
      <c r="I12" s="17"/>
      <c r="J12" s="25"/>
      <c r="K12" s="93"/>
    </row>
    <row r="13" spans="1:11" x14ac:dyDescent="0.25">
      <c r="A13" s="107">
        <v>43036</v>
      </c>
      <c r="B13" s="2" t="str">
        <f t="shared" si="0"/>
        <v>Sáb</v>
      </c>
      <c r="C13" s="3" t="str">
        <f t="shared" si="3"/>
        <v/>
      </c>
      <c r="D13" s="7">
        <f t="shared" si="1"/>
        <v>28</v>
      </c>
      <c r="E13" s="7" t="str">
        <f t="shared" si="2"/>
        <v>S</v>
      </c>
      <c r="F13" s="18" t="s">
        <v>80</v>
      </c>
      <c r="G13" s="17" t="s">
        <v>81</v>
      </c>
      <c r="H13" s="17" t="s">
        <v>82</v>
      </c>
      <c r="I13" s="17" t="s">
        <v>83</v>
      </c>
      <c r="J13" s="25" t="s">
        <v>9</v>
      </c>
      <c r="K13" s="93"/>
    </row>
    <row r="14" spans="1:11" x14ac:dyDescent="0.25">
      <c r="A14" s="107">
        <v>43036</v>
      </c>
      <c r="B14" s="2" t="str">
        <f t="shared" ref="B14" si="4">CHOOSE(WEEKDAY(A14,2),"Seg","Ter","Qua","Qui","Sex","Sáb","Dom")</f>
        <v>Sáb</v>
      </c>
      <c r="C14" s="31" t="str">
        <f t="shared" si="3"/>
        <v/>
      </c>
      <c r="D14" s="32">
        <v>28</v>
      </c>
      <c r="E14" s="32" t="s">
        <v>124</v>
      </c>
      <c r="F14" s="96" t="s">
        <v>125</v>
      </c>
      <c r="G14" s="33" t="s">
        <v>126</v>
      </c>
      <c r="H14" s="33" t="s">
        <v>130</v>
      </c>
      <c r="I14" s="33" t="s">
        <v>32</v>
      </c>
      <c r="J14" s="34" t="s">
        <v>127</v>
      </c>
      <c r="K14" s="93"/>
    </row>
    <row r="15" spans="1:11" ht="15.75" thickBot="1" x14ac:dyDescent="0.3">
      <c r="A15" s="107">
        <v>43037</v>
      </c>
      <c r="B15" s="2" t="str">
        <f t="shared" si="0"/>
        <v>Dom</v>
      </c>
      <c r="C15" s="31" t="str">
        <f t="shared" si="3"/>
        <v/>
      </c>
      <c r="D15" s="32">
        <f t="shared" si="1"/>
        <v>29</v>
      </c>
      <c r="E15" s="32" t="str">
        <f t="shared" si="2"/>
        <v>D</v>
      </c>
      <c r="F15" s="96"/>
      <c r="G15" s="33"/>
      <c r="H15" s="33"/>
      <c r="I15" s="33"/>
      <c r="J15" s="34"/>
      <c r="K15" s="93"/>
    </row>
    <row r="16" spans="1:11" x14ac:dyDescent="0.25">
      <c r="A16" s="107">
        <v>43040</v>
      </c>
      <c r="B16" s="2" t="str">
        <f t="shared" si="0"/>
        <v>Qua</v>
      </c>
      <c r="C16" s="5" t="str">
        <f t="shared" si="3"/>
        <v>NOV</v>
      </c>
      <c r="D16" s="8">
        <f t="shared" si="1"/>
        <v>1</v>
      </c>
      <c r="E16" s="8" t="str">
        <f t="shared" si="2"/>
        <v>F</v>
      </c>
      <c r="F16" s="22"/>
      <c r="G16" s="35"/>
      <c r="H16" s="35"/>
      <c r="I16" s="35"/>
      <c r="J16" s="36"/>
      <c r="K16" s="93"/>
    </row>
    <row r="17" spans="1:11" x14ac:dyDescent="0.25">
      <c r="A17" s="107">
        <v>43043</v>
      </c>
      <c r="B17" s="2" t="str">
        <f t="shared" si="0"/>
        <v>Sáb</v>
      </c>
      <c r="C17" s="3" t="str">
        <f t="shared" si="3"/>
        <v/>
      </c>
      <c r="D17" s="7">
        <f t="shared" si="1"/>
        <v>4</v>
      </c>
      <c r="E17" s="7" t="str">
        <f t="shared" si="2"/>
        <v>S</v>
      </c>
      <c r="F17" s="159"/>
      <c r="G17" s="17"/>
      <c r="H17" s="17"/>
      <c r="I17" s="17"/>
      <c r="J17" s="25"/>
      <c r="K17" s="93"/>
    </row>
    <row r="18" spans="1:11" x14ac:dyDescent="0.25">
      <c r="A18" s="107">
        <v>43044</v>
      </c>
      <c r="B18" s="2" t="str">
        <f t="shared" si="0"/>
        <v>Dom</v>
      </c>
      <c r="C18" s="3" t="str">
        <f t="shared" si="3"/>
        <v/>
      </c>
      <c r="D18" s="55">
        <f t="shared" si="1"/>
        <v>5</v>
      </c>
      <c r="E18" s="7" t="str">
        <f t="shared" si="2"/>
        <v>D</v>
      </c>
      <c r="F18" s="54"/>
      <c r="G18" s="54"/>
      <c r="H18" s="54"/>
      <c r="I18" s="54"/>
      <c r="J18" s="56"/>
      <c r="K18" s="93"/>
    </row>
    <row r="19" spans="1:11" x14ac:dyDescent="0.25">
      <c r="A19" s="107">
        <v>43050</v>
      </c>
      <c r="B19" s="2" t="str">
        <f t="shared" si="0"/>
        <v>Sáb</v>
      </c>
      <c r="C19" s="3" t="str">
        <f t="shared" si="3"/>
        <v/>
      </c>
      <c r="D19" s="7">
        <f t="shared" si="1"/>
        <v>11</v>
      </c>
      <c r="E19" s="7" t="str">
        <f t="shared" si="2"/>
        <v>S</v>
      </c>
      <c r="F19" s="17"/>
      <c r="G19" s="17"/>
      <c r="H19" s="17"/>
      <c r="I19" s="17"/>
      <c r="J19" s="25"/>
      <c r="K19" s="93"/>
    </row>
    <row r="20" spans="1:11" x14ac:dyDescent="0.25">
      <c r="A20" s="107">
        <v>43051</v>
      </c>
      <c r="B20" s="2" t="str">
        <f t="shared" si="0"/>
        <v>Dom</v>
      </c>
      <c r="C20" s="3" t="str">
        <f t="shared" si="3"/>
        <v/>
      </c>
      <c r="D20" s="7">
        <f t="shared" si="1"/>
        <v>12</v>
      </c>
      <c r="E20" s="7" t="str">
        <f t="shared" si="2"/>
        <v>D</v>
      </c>
      <c r="F20" s="17" t="s">
        <v>128</v>
      </c>
      <c r="G20" s="17" t="s">
        <v>126</v>
      </c>
      <c r="H20" s="17" t="s">
        <v>129</v>
      </c>
      <c r="I20" s="17" t="s">
        <v>32</v>
      </c>
      <c r="J20" s="25" t="s">
        <v>9</v>
      </c>
      <c r="K20" s="93"/>
    </row>
    <row r="21" spans="1:11" x14ac:dyDescent="0.25">
      <c r="A21" s="107">
        <v>43057</v>
      </c>
      <c r="B21" s="2" t="str">
        <f t="shared" si="0"/>
        <v>Sáb</v>
      </c>
      <c r="C21" s="3" t="str">
        <f t="shared" si="3"/>
        <v/>
      </c>
      <c r="D21" s="7">
        <f t="shared" si="1"/>
        <v>18</v>
      </c>
      <c r="E21" s="7" t="str">
        <f t="shared" si="2"/>
        <v>S</v>
      </c>
      <c r="F21" s="159" t="s">
        <v>110</v>
      </c>
      <c r="G21" s="17" t="s">
        <v>111</v>
      </c>
      <c r="H21" s="17" t="s">
        <v>112</v>
      </c>
      <c r="I21" s="17" t="s">
        <v>32</v>
      </c>
      <c r="J21" s="25" t="s">
        <v>10</v>
      </c>
      <c r="K21" s="93"/>
    </row>
    <row r="22" spans="1:11" x14ac:dyDescent="0.25">
      <c r="A22" s="107">
        <v>43058</v>
      </c>
      <c r="B22" s="2" t="str">
        <f t="shared" si="0"/>
        <v>Dom</v>
      </c>
      <c r="C22" s="3" t="str">
        <f t="shared" si="3"/>
        <v/>
      </c>
      <c r="D22" s="7">
        <f t="shared" si="1"/>
        <v>19</v>
      </c>
      <c r="E22" s="7" t="str">
        <f t="shared" si="2"/>
        <v>D</v>
      </c>
      <c r="F22" s="18"/>
      <c r="G22" s="17"/>
      <c r="H22" s="17"/>
      <c r="I22" s="17"/>
      <c r="J22" s="25"/>
      <c r="K22" s="93"/>
    </row>
    <row r="23" spans="1:11" x14ac:dyDescent="0.25">
      <c r="A23" s="107">
        <v>43064</v>
      </c>
      <c r="B23" s="2" t="str">
        <f t="shared" si="0"/>
        <v>Sáb</v>
      </c>
      <c r="C23" s="3" t="str">
        <f t="shared" si="3"/>
        <v/>
      </c>
      <c r="D23" s="7">
        <f t="shared" si="1"/>
        <v>25</v>
      </c>
      <c r="E23" s="7" t="str">
        <f t="shared" si="2"/>
        <v>S</v>
      </c>
      <c r="F23" s="18" t="s">
        <v>84</v>
      </c>
      <c r="G23" s="17" t="s">
        <v>81</v>
      </c>
      <c r="H23" s="17" t="s">
        <v>82</v>
      </c>
      <c r="I23" s="17" t="s">
        <v>83</v>
      </c>
      <c r="J23" s="25" t="s">
        <v>9</v>
      </c>
      <c r="K23" s="93"/>
    </row>
    <row r="24" spans="1:11" ht="15.75" thickBot="1" x14ac:dyDescent="0.3">
      <c r="A24" s="107">
        <v>43065</v>
      </c>
      <c r="B24" s="2" t="str">
        <f t="shared" si="0"/>
        <v>Dom</v>
      </c>
      <c r="C24" s="4" t="str">
        <f t="shared" si="3"/>
        <v/>
      </c>
      <c r="D24" s="9">
        <f t="shared" si="1"/>
        <v>26</v>
      </c>
      <c r="E24" s="9" t="str">
        <f t="shared" si="2"/>
        <v>D</v>
      </c>
      <c r="F24" s="20"/>
      <c r="G24" s="19"/>
      <c r="H24" s="19"/>
      <c r="I24" s="19"/>
      <c r="J24" s="28"/>
      <c r="K24" s="93"/>
    </row>
    <row r="25" spans="1:11" x14ac:dyDescent="0.25">
      <c r="A25" s="107">
        <v>43070</v>
      </c>
      <c r="B25" s="2" t="str">
        <f t="shared" si="0"/>
        <v>Sex</v>
      </c>
      <c r="C25" s="5" t="str">
        <f t="shared" si="3"/>
        <v>DEZ</v>
      </c>
      <c r="D25" s="8">
        <f t="shared" si="1"/>
        <v>1</v>
      </c>
      <c r="E25" s="8" t="str">
        <f t="shared" si="2"/>
        <v>F</v>
      </c>
      <c r="F25" s="22"/>
      <c r="G25" s="35"/>
      <c r="H25" s="35"/>
      <c r="I25" s="35"/>
      <c r="J25" s="36"/>
      <c r="K25" s="93"/>
    </row>
    <row r="26" spans="1:11" x14ac:dyDescent="0.25">
      <c r="A26" s="107">
        <v>43071</v>
      </c>
      <c r="B26" s="2" t="str">
        <f t="shared" si="0"/>
        <v>Sáb</v>
      </c>
      <c r="C26" s="3" t="str">
        <f t="shared" si="3"/>
        <v/>
      </c>
      <c r="D26" s="7">
        <f t="shared" si="1"/>
        <v>2</v>
      </c>
      <c r="E26" s="7" t="str">
        <f t="shared" si="2"/>
        <v>S</v>
      </c>
      <c r="F26" s="18"/>
      <c r="G26" s="17"/>
      <c r="H26" s="17"/>
      <c r="I26" s="17"/>
      <c r="J26" s="25"/>
      <c r="K26" s="93"/>
    </row>
    <row r="27" spans="1:11" x14ac:dyDescent="0.25">
      <c r="A27" s="107">
        <v>43072</v>
      </c>
      <c r="B27" s="2" t="str">
        <f t="shared" si="0"/>
        <v>Dom</v>
      </c>
      <c r="C27" s="3" t="str">
        <f t="shared" si="3"/>
        <v/>
      </c>
      <c r="D27" s="7">
        <f t="shared" si="1"/>
        <v>3</v>
      </c>
      <c r="E27" s="7" t="str">
        <f t="shared" si="2"/>
        <v>D</v>
      </c>
      <c r="F27" s="18" t="s">
        <v>122</v>
      </c>
      <c r="G27" s="17" t="s">
        <v>113</v>
      </c>
      <c r="H27" s="17" t="s">
        <v>33</v>
      </c>
      <c r="I27" s="17" t="s">
        <v>114</v>
      </c>
      <c r="J27" s="25" t="s">
        <v>10</v>
      </c>
      <c r="K27" s="93"/>
    </row>
    <row r="28" spans="1:11" x14ac:dyDescent="0.25">
      <c r="A28" s="107">
        <v>43077</v>
      </c>
      <c r="B28" s="2" t="str">
        <f t="shared" si="0"/>
        <v>Sex</v>
      </c>
      <c r="C28" s="3" t="str">
        <f t="shared" si="3"/>
        <v/>
      </c>
      <c r="D28" s="55">
        <f t="shared" si="1"/>
        <v>8</v>
      </c>
      <c r="E28" s="7" t="str">
        <f t="shared" si="2"/>
        <v>F</v>
      </c>
      <c r="F28" s="54"/>
      <c r="G28" s="54"/>
      <c r="H28" s="54"/>
      <c r="I28" s="54"/>
      <c r="J28" s="56"/>
      <c r="K28" s="93"/>
    </row>
    <row r="29" spans="1:11" x14ac:dyDescent="0.25">
      <c r="A29" s="107">
        <v>43078</v>
      </c>
      <c r="B29" s="2" t="str">
        <f t="shared" si="0"/>
        <v>Sáb</v>
      </c>
      <c r="C29" s="95" t="str">
        <f t="shared" si="3"/>
        <v/>
      </c>
      <c r="D29" s="7">
        <f t="shared" si="1"/>
        <v>9</v>
      </c>
      <c r="E29" s="7" t="str">
        <f t="shared" si="2"/>
        <v>S</v>
      </c>
      <c r="F29" s="18"/>
      <c r="G29" s="17"/>
      <c r="H29" s="17"/>
      <c r="I29" s="17"/>
      <c r="J29" s="25"/>
      <c r="K29" s="93"/>
    </row>
    <row r="30" spans="1:11" x14ac:dyDescent="0.25">
      <c r="A30" s="107">
        <v>43079</v>
      </c>
      <c r="B30" s="2" t="str">
        <f t="shared" si="0"/>
        <v>Dom</v>
      </c>
      <c r="C30" s="95" t="str">
        <f t="shared" si="3"/>
        <v/>
      </c>
      <c r="D30" s="7">
        <f t="shared" si="1"/>
        <v>10</v>
      </c>
      <c r="E30" s="7" t="str">
        <f t="shared" si="2"/>
        <v>D</v>
      </c>
      <c r="F30" s="18"/>
      <c r="G30" s="17"/>
      <c r="H30" s="17"/>
      <c r="I30" s="17"/>
      <c r="J30" s="25"/>
      <c r="K30" s="93"/>
    </row>
    <row r="31" spans="1:11" x14ac:dyDescent="0.25">
      <c r="A31" s="107">
        <v>43085</v>
      </c>
      <c r="B31" s="2" t="str">
        <f t="shared" si="0"/>
        <v>Sáb</v>
      </c>
      <c r="C31" s="95" t="str">
        <f t="shared" si="3"/>
        <v/>
      </c>
      <c r="D31" s="7">
        <f t="shared" si="1"/>
        <v>16</v>
      </c>
      <c r="E31" s="7" t="str">
        <f t="shared" si="2"/>
        <v>S</v>
      </c>
      <c r="F31" s="18" t="s">
        <v>35</v>
      </c>
      <c r="G31" s="17"/>
      <c r="H31" s="17"/>
      <c r="I31" s="17"/>
      <c r="J31" s="25"/>
      <c r="K31" s="93"/>
    </row>
    <row r="32" spans="1:11" x14ac:dyDescent="0.25">
      <c r="A32" s="107">
        <v>43086</v>
      </c>
      <c r="B32" s="2" t="str">
        <f t="shared" si="0"/>
        <v>Dom</v>
      </c>
      <c r="C32" s="95" t="str">
        <f t="shared" si="3"/>
        <v/>
      </c>
      <c r="D32" s="7">
        <f t="shared" si="1"/>
        <v>17</v>
      </c>
      <c r="E32" s="7" t="str">
        <f t="shared" si="2"/>
        <v>D</v>
      </c>
      <c r="F32" s="18" t="s">
        <v>35</v>
      </c>
      <c r="G32" s="17"/>
      <c r="H32" s="17"/>
      <c r="I32" s="17"/>
      <c r="J32" s="25"/>
      <c r="K32" s="93"/>
    </row>
    <row r="33" spans="1:11" x14ac:dyDescent="0.25">
      <c r="A33" s="107">
        <v>43092</v>
      </c>
      <c r="B33" s="2" t="str">
        <f t="shared" si="0"/>
        <v>Sáb</v>
      </c>
      <c r="C33" s="95" t="str">
        <f t="shared" si="3"/>
        <v/>
      </c>
      <c r="D33" s="7">
        <f t="shared" si="1"/>
        <v>23</v>
      </c>
      <c r="E33" s="7" t="str">
        <f t="shared" si="2"/>
        <v>S</v>
      </c>
      <c r="F33" s="18"/>
      <c r="G33" s="17"/>
      <c r="H33" s="17"/>
      <c r="I33" s="17"/>
      <c r="J33" s="25"/>
      <c r="K33" s="93"/>
    </row>
    <row r="34" spans="1:11" x14ac:dyDescent="0.25">
      <c r="A34" s="107">
        <v>43093</v>
      </c>
      <c r="B34" s="2" t="str">
        <f t="shared" si="0"/>
        <v>Dom</v>
      </c>
      <c r="C34" s="95" t="str">
        <f t="shared" si="3"/>
        <v/>
      </c>
      <c r="D34" s="7">
        <f t="shared" si="1"/>
        <v>24</v>
      </c>
      <c r="E34" s="7" t="str">
        <f t="shared" si="2"/>
        <v>D</v>
      </c>
      <c r="F34" s="18"/>
      <c r="G34" s="18"/>
      <c r="H34" s="18"/>
      <c r="I34" s="18"/>
      <c r="J34" s="26"/>
      <c r="K34" s="93"/>
    </row>
    <row r="35" spans="1:11" x14ac:dyDescent="0.25">
      <c r="A35" s="107">
        <v>43094</v>
      </c>
      <c r="B35" s="2" t="str">
        <f t="shared" si="0"/>
        <v>Seg</v>
      </c>
      <c r="C35" s="115" t="str">
        <f t="shared" si="3"/>
        <v/>
      </c>
      <c r="D35" s="7">
        <f t="shared" si="1"/>
        <v>25</v>
      </c>
      <c r="E35" s="7" t="str">
        <f t="shared" si="2"/>
        <v>F</v>
      </c>
      <c r="F35" s="24"/>
      <c r="G35" s="17"/>
      <c r="H35" s="17"/>
      <c r="I35" s="17"/>
      <c r="J35" s="25"/>
      <c r="K35" s="93"/>
    </row>
    <row r="36" spans="1:11" x14ac:dyDescent="0.25">
      <c r="A36" s="107">
        <v>43099</v>
      </c>
      <c r="B36" s="2" t="str">
        <f t="shared" si="0"/>
        <v>Sáb</v>
      </c>
      <c r="C36" s="3" t="str">
        <f t="shared" si="3"/>
        <v/>
      </c>
      <c r="D36" s="7">
        <f t="shared" si="1"/>
        <v>30</v>
      </c>
      <c r="E36" s="7" t="str">
        <f t="shared" si="2"/>
        <v>S</v>
      </c>
      <c r="F36" s="24"/>
      <c r="G36" s="17"/>
      <c r="H36" s="17"/>
      <c r="I36" s="17"/>
      <c r="J36" s="25"/>
      <c r="K36" s="93"/>
    </row>
    <row r="37" spans="1:11" ht="15.75" thickBot="1" x14ac:dyDescent="0.3">
      <c r="A37" s="107">
        <v>43100</v>
      </c>
      <c r="B37" s="2" t="str">
        <f t="shared" si="0"/>
        <v>Dom</v>
      </c>
      <c r="C37" s="4" t="str">
        <f t="shared" si="3"/>
        <v/>
      </c>
      <c r="D37" s="9">
        <f t="shared" si="1"/>
        <v>31</v>
      </c>
      <c r="E37" s="9" t="str">
        <f t="shared" si="2"/>
        <v>D</v>
      </c>
      <c r="F37" s="23"/>
      <c r="G37" s="19"/>
      <c r="H37" s="19"/>
      <c r="I37" s="19"/>
      <c r="J37" s="28"/>
      <c r="K37" s="93"/>
    </row>
    <row r="38" spans="1:11" x14ac:dyDescent="0.25">
      <c r="A38" s="107">
        <v>43101</v>
      </c>
      <c r="B38" s="2" t="str">
        <f t="shared" si="0"/>
        <v>Seg</v>
      </c>
      <c r="C38" s="5" t="str">
        <f t="shared" si="3"/>
        <v>JAN</v>
      </c>
      <c r="D38" s="117">
        <f t="shared" si="1"/>
        <v>1</v>
      </c>
      <c r="E38" s="8" t="str">
        <f t="shared" si="2"/>
        <v>F</v>
      </c>
      <c r="F38" s="118"/>
      <c r="G38" s="118"/>
      <c r="H38" s="118"/>
      <c r="I38" s="118"/>
      <c r="J38" s="119"/>
      <c r="K38" s="93"/>
    </row>
    <row r="39" spans="1:11" x14ac:dyDescent="0.25">
      <c r="A39" s="107">
        <v>43106</v>
      </c>
      <c r="B39" s="2" t="str">
        <f t="shared" si="0"/>
        <v>Sáb</v>
      </c>
      <c r="C39" s="3" t="str">
        <f t="shared" si="3"/>
        <v/>
      </c>
      <c r="D39" s="43">
        <f t="shared" si="1"/>
        <v>6</v>
      </c>
      <c r="E39" s="7" t="str">
        <f t="shared" si="2"/>
        <v>S</v>
      </c>
      <c r="F39" s="44"/>
      <c r="G39" s="44"/>
      <c r="H39" s="44"/>
      <c r="I39" s="44"/>
      <c r="J39" s="45"/>
      <c r="K39" s="93"/>
    </row>
    <row r="40" spans="1:11" x14ac:dyDescent="0.25">
      <c r="A40" s="107">
        <v>43107</v>
      </c>
      <c r="B40" s="2" t="str">
        <f t="shared" si="0"/>
        <v>Dom</v>
      </c>
      <c r="C40" s="3" t="str">
        <f t="shared" si="3"/>
        <v/>
      </c>
      <c r="D40" s="43">
        <f t="shared" si="1"/>
        <v>7</v>
      </c>
      <c r="E40" s="7" t="str">
        <f t="shared" si="2"/>
        <v>D</v>
      </c>
      <c r="F40" s="44" t="s">
        <v>104</v>
      </c>
      <c r="G40" s="44" t="s">
        <v>37</v>
      </c>
      <c r="H40" s="44" t="s">
        <v>38</v>
      </c>
      <c r="I40" s="44" t="s">
        <v>32</v>
      </c>
      <c r="J40" s="45" t="s">
        <v>7</v>
      </c>
      <c r="K40" s="93"/>
    </row>
    <row r="41" spans="1:11" x14ac:dyDescent="0.25">
      <c r="A41" s="107">
        <v>43113</v>
      </c>
      <c r="B41" s="2" t="str">
        <f t="shared" si="0"/>
        <v>Sáb</v>
      </c>
      <c r="C41" s="3" t="str">
        <f t="shared" si="3"/>
        <v/>
      </c>
      <c r="D41" s="55">
        <f t="shared" si="1"/>
        <v>13</v>
      </c>
      <c r="E41" s="55" t="str">
        <f t="shared" si="2"/>
        <v>S</v>
      </c>
      <c r="F41" s="18" t="s">
        <v>85</v>
      </c>
      <c r="G41" s="17" t="s">
        <v>81</v>
      </c>
      <c r="H41" s="17" t="s">
        <v>82</v>
      </c>
      <c r="I41" s="17" t="s">
        <v>83</v>
      </c>
      <c r="J41" s="25" t="s">
        <v>9</v>
      </c>
      <c r="K41" s="93"/>
    </row>
    <row r="42" spans="1:11" x14ac:dyDescent="0.25">
      <c r="A42" s="107">
        <v>43114</v>
      </c>
      <c r="B42" s="2" t="str">
        <f t="shared" si="0"/>
        <v>Dom</v>
      </c>
      <c r="C42" s="3" t="str">
        <f t="shared" si="3"/>
        <v/>
      </c>
      <c r="D42" s="48">
        <f t="shared" si="1"/>
        <v>14</v>
      </c>
      <c r="E42" s="48" t="str">
        <f t="shared" si="2"/>
        <v>D</v>
      </c>
      <c r="F42" s="161" t="s">
        <v>151</v>
      </c>
      <c r="G42" s="161" t="s">
        <v>126</v>
      </c>
      <c r="H42" s="161" t="s">
        <v>131</v>
      </c>
      <c r="I42" s="161" t="s">
        <v>152</v>
      </c>
      <c r="J42" s="162" t="s">
        <v>9</v>
      </c>
      <c r="K42" s="93"/>
    </row>
    <row r="43" spans="1:11" x14ac:dyDescent="0.25">
      <c r="A43" s="107">
        <v>43120</v>
      </c>
      <c r="B43" s="2" t="str">
        <f t="shared" si="0"/>
        <v>Sáb</v>
      </c>
      <c r="C43" s="3" t="str">
        <f t="shared" si="3"/>
        <v/>
      </c>
      <c r="D43" s="7">
        <f t="shared" si="1"/>
        <v>20</v>
      </c>
      <c r="E43" s="48" t="str">
        <f t="shared" si="2"/>
        <v>S</v>
      </c>
      <c r="F43" s="38" t="s">
        <v>26</v>
      </c>
      <c r="G43" s="38" t="s">
        <v>140</v>
      </c>
      <c r="H43" s="38" t="s">
        <v>69</v>
      </c>
      <c r="I43" s="38" t="s">
        <v>18</v>
      </c>
      <c r="J43" s="39" t="s">
        <v>14</v>
      </c>
      <c r="K43" s="93"/>
    </row>
    <row r="44" spans="1:11" x14ac:dyDescent="0.25">
      <c r="A44" s="107">
        <v>43121</v>
      </c>
      <c r="B44" s="2" t="str">
        <f t="shared" si="0"/>
        <v>Dom</v>
      </c>
      <c r="C44" s="3" t="str">
        <f t="shared" si="3"/>
        <v/>
      </c>
      <c r="D44" s="37">
        <f t="shared" si="1"/>
        <v>21</v>
      </c>
      <c r="E44" s="48" t="str">
        <f t="shared" si="2"/>
        <v>D</v>
      </c>
      <c r="F44" s="38" t="s">
        <v>26</v>
      </c>
      <c r="G44" s="38" t="s">
        <v>140</v>
      </c>
      <c r="H44" s="38" t="s">
        <v>69</v>
      </c>
      <c r="I44" s="38" t="s">
        <v>18</v>
      </c>
      <c r="J44" s="39" t="s">
        <v>14</v>
      </c>
      <c r="K44" s="93"/>
    </row>
    <row r="45" spans="1:11" x14ac:dyDescent="0.25">
      <c r="A45" s="107">
        <v>43127</v>
      </c>
      <c r="B45" s="2" t="str">
        <f t="shared" si="0"/>
        <v>Sáb</v>
      </c>
      <c r="C45" s="115" t="str">
        <f t="shared" si="3"/>
        <v/>
      </c>
      <c r="D45" s="7">
        <f t="shared" si="1"/>
        <v>27</v>
      </c>
      <c r="E45" s="48" t="str">
        <f t="shared" si="2"/>
        <v>S</v>
      </c>
      <c r="F45" s="164" t="s">
        <v>153</v>
      </c>
      <c r="G45" s="163" t="s">
        <v>154</v>
      </c>
      <c r="H45" s="163" t="s">
        <v>155</v>
      </c>
      <c r="I45" s="163" t="s">
        <v>18</v>
      </c>
      <c r="J45" s="165" t="s">
        <v>9</v>
      </c>
      <c r="K45" s="93"/>
    </row>
    <row r="46" spans="1:11" ht="15.75" thickBot="1" x14ac:dyDescent="0.3">
      <c r="A46" s="107">
        <v>43128</v>
      </c>
      <c r="B46" s="2" t="str">
        <f t="shared" si="0"/>
        <v>Dom</v>
      </c>
      <c r="C46" s="4" t="str">
        <f t="shared" si="3"/>
        <v/>
      </c>
      <c r="D46" s="40">
        <f t="shared" si="1"/>
        <v>28</v>
      </c>
      <c r="E46" s="40" t="str">
        <f t="shared" si="2"/>
        <v>D</v>
      </c>
      <c r="F46" s="41"/>
      <c r="G46" s="41"/>
      <c r="H46" s="41"/>
      <c r="I46" s="41"/>
      <c r="J46" s="42"/>
      <c r="K46" s="93"/>
    </row>
    <row r="47" spans="1:11" x14ac:dyDescent="0.25">
      <c r="A47" s="107">
        <v>43134</v>
      </c>
      <c r="B47" s="2" t="str">
        <f t="shared" si="0"/>
        <v>Sáb</v>
      </c>
      <c r="C47" s="5" t="str">
        <f t="shared" si="3"/>
        <v>FEV</v>
      </c>
      <c r="D47" s="120">
        <f t="shared" si="1"/>
        <v>3</v>
      </c>
      <c r="E47" s="120" t="str">
        <f t="shared" si="2"/>
        <v>S</v>
      </c>
      <c r="F47" s="35"/>
      <c r="G47" s="121"/>
      <c r="H47" s="121"/>
      <c r="I47" s="121"/>
      <c r="J47" s="122"/>
      <c r="K47" s="93"/>
    </row>
    <row r="48" spans="1:11" x14ac:dyDescent="0.25">
      <c r="A48" s="107">
        <v>43135</v>
      </c>
      <c r="B48" s="2" t="str">
        <f t="shared" si="0"/>
        <v>Dom</v>
      </c>
      <c r="C48" s="3" t="str">
        <f t="shared" si="3"/>
        <v/>
      </c>
      <c r="D48" s="7">
        <f t="shared" si="1"/>
        <v>4</v>
      </c>
      <c r="E48" s="7" t="str">
        <f t="shared" si="2"/>
        <v>D</v>
      </c>
      <c r="F48" s="166" t="s">
        <v>156</v>
      </c>
      <c r="G48" s="166" t="s">
        <v>126</v>
      </c>
      <c r="H48" s="166" t="s">
        <v>157</v>
      </c>
      <c r="I48" s="166" t="s">
        <v>152</v>
      </c>
      <c r="J48" s="167" t="s">
        <v>9</v>
      </c>
      <c r="K48" s="93"/>
    </row>
    <row r="49" spans="1:11" x14ac:dyDescent="0.25">
      <c r="A49" s="107">
        <v>43141</v>
      </c>
      <c r="B49" s="2" t="str">
        <f t="shared" si="0"/>
        <v>Sáb</v>
      </c>
      <c r="C49" s="3" t="str">
        <f t="shared" si="3"/>
        <v/>
      </c>
      <c r="D49" s="7">
        <f t="shared" si="1"/>
        <v>10</v>
      </c>
      <c r="E49" s="7" t="str">
        <f t="shared" si="2"/>
        <v>S</v>
      </c>
      <c r="F49" s="24" t="s">
        <v>101</v>
      </c>
      <c r="G49" s="17" t="s">
        <v>102</v>
      </c>
      <c r="H49" s="17" t="s">
        <v>31</v>
      </c>
      <c r="I49" s="17" t="s">
        <v>32</v>
      </c>
      <c r="J49" s="25" t="s">
        <v>10</v>
      </c>
      <c r="K49" s="93"/>
    </row>
    <row r="50" spans="1:11" x14ac:dyDescent="0.25">
      <c r="A50" s="107">
        <v>43142</v>
      </c>
      <c r="B50" s="2" t="str">
        <f t="shared" si="0"/>
        <v>Dom</v>
      </c>
      <c r="C50" s="3" t="str">
        <f t="shared" si="3"/>
        <v/>
      </c>
      <c r="D50" s="55">
        <f t="shared" si="1"/>
        <v>11</v>
      </c>
      <c r="E50" s="7" t="str">
        <f t="shared" si="2"/>
        <v>D</v>
      </c>
      <c r="F50" s="54" t="s">
        <v>101</v>
      </c>
      <c r="G50" s="54" t="s">
        <v>102</v>
      </c>
      <c r="H50" s="54" t="s">
        <v>31</v>
      </c>
      <c r="I50" s="54" t="s">
        <v>32</v>
      </c>
      <c r="J50" s="56" t="s">
        <v>10</v>
      </c>
      <c r="K50" s="93"/>
    </row>
    <row r="51" spans="1:11" x14ac:dyDescent="0.25">
      <c r="A51" s="107">
        <v>43144</v>
      </c>
      <c r="B51" s="2" t="str">
        <f t="shared" si="0"/>
        <v>Ter</v>
      </c>
      <c r="C51" s="3" t="str">
        <f t="shared" si="3"/>
        <v/>
      </c>
      <c r="D51" s="55">
        <f t="shared" si="1"/>
        <v>13</v>
      </c>
      <c r="E51" s="55" t="str">
        <f t="shared" si="2"/>
        <v>F</v>
      </c>
      <c r="F51" s="171" t="s">
        <v>158</v>
      </c>
      <c r="G51" s="173" t="s">
        <v>133</v>
      </c>
      <c r="H51" s="173" t="s">
        <v>159</v>
      </c>
      <c r="I51" s="173" t="s">
        <v>18</v>
      </c>
      <c r="J51" s="174" t="s">
        <v>9</v>
      </c>
      <c r="K51" s="93"/>
    </row>
    <row r="52" spans="1:11" x14ac:dyDescent="0.25">
      <c r="A52" s="107">
        <v>43148</v>
      </c>
      <c r="B52" s="2" t="str">
        <f t="shared" si="0"/>
        <v>Sáb</v>
      </c>
      <c r="C52" s="3" t="str">
        <f t="shared" si="3"/>
        <v/>
      </c>
      <c r="D52" s="7">
        <f t="shared" si="1"/>
        <v>17</v>
      </c>
      <c r="E52" s="7" t="str">
        <f t="shared" si="2"/>
        <v>S</v>
      </c>
      <c r="F52" s="18" t="s">
        <v>86</v>
      </c>
      <c r="G52" s="17" t="s">
        <v>81</v>
      </c>
      <c r="H52" s="17" t="s">
        <v>82</v>
      </c>
      <c r="I52" s="17" t="s">
        <v>83</v>
      </c>
      <c r="J52" s="25" t="s">
        <v>9</v>
      </c>
      <c r="K52" s="93"/>
    </row>
    <row r="53" spans="1:11" x14ac:dyDescent="0.25">
      <c r="A53" s="107">
        <v>43149</v>
      </c>
      <c r="B53" s="2" t="str">
        <f t="shared" si="0"/>
        <v>Dom</v>
      </c>
      <c r="C53" s="3" t="str">
        <f t="shared" si="3"/>
        <v/>
      </c>
      <c r="D53" s="7">
        <f t="shared" si="1"/>
        <v>18</v>
      </c>
      <c r="E53" s="7" t="str">
        <f t="shared" si="2"/>
        <v>D</v>
      </c>
      <c r="F53" s="17" t="s">
        <v>146</v>
      </c>
      <c r="G53" s="17" t="s">
        <v>147</v>
      </c>
      <c r="H53" s="17" t="s">
        <v>148</v>
      </c>
      <c r="I53" s="17" t="s">
        <v>18</v>
      </c>
      <c r="J53" s="25" t="s">
        <v>7</v>
      </c>
      <c r="K53" s="93"/>
    </row>
    <row r="54" spans="1:11" x14ac:dyDescent="0.25">
      <c r="A54" s="107">
        <v>43155</v>
      </c>
      <c r="B54" s="2" t="str">
        <f t="shared" si="0"/>
        <v>Sáb</v>
      </c>
      <c r="C54" s="3" t="str">
        <f t="shared" si="3"/>
        <v/>
      </c>
      <c r="D54" s="7">
        <f t="shared" si="1"/>
        <v>24</v>
      </c>
      <c r="E54" s="7" t="str">
        <f t="shared" si="2"/>
        <v>S</v>
      </c>
      <c r="F54" s="17" t="s">
        <v>132</v>
      </c>
      <c r="G54" s="17" t="s">
        <v>133</v>
      </c>
      <c r="H54" s="17" t="s">
        <v>134</v>
      </c>
      <c r="I54" s="17" t="s">
        <v>32</v>
      </c>
      <c r="J54" s="25" t="s">
        <v>9</v>
      </c>
      <c r="K54" s="93"/>
    </row>
    <row r="55" spans="1:11" ht="15.75" thickBot="1" x14ac:dyDescent="0.3">
      <c r="A55" s="107">
        <v>43156</v>
      </c>
      <c r="B55" s="2" t="str">
        <f t="shared" si="0"/>
        <v>Dom</v>
      </c>
      <c r="C55" s="123" t="str">
        <f t="shared" si="3"/>
        <v/>
      </c>
      <c r="D55" s="124">
        <f t="shared" si="1"/>
        <v>25</v>
      </c>
      <c r="E55" s="9" t="str">
        <f t="shared" si="2"/>
        <v>D</v>
      </c>
      <c r="F55" s="125"/>
      <c r="G55" s="125"/>
      <c r="H55" s="125"/>
      <c r="I55" s="126"/>
      <c r="J55" s="127"/>
      <c r="K55" s="93"/>
    </row>
    <row r="56" spans="1:11" x14ac:dyDescent="0.25">
      <c r="A56" s="107">
        <v>43162</v>
      </c>
      <c r="B56" s="2" t="str">
        <f t="shared" si="0"/>
        <v>Sáb</v>
      </c>
      <c r="C56" s="5" t="str">
        <f t="shared" si="3"/>
        <v>MAR</v>
      </c>
      <c r="D56" s="8">
        <f t="shared" si="1"/>
        <v>3</v>
      </c>
      <c r="E56" s="8" t="str">
        <f t="shared" si="2"/>
        <v>S</v>
      </c>
      <c r="F56" s="128"/>
      <c r="G56" s="35"/>
      <c r="H56" s="35"/>
      <c r="I56" s="35"/>
      <c r="J56" s="36"/>
      <c r="K56" s="93"/>
    </row>
    <row r="57" spans="1:11" x14ac:dyDescent="0.25">
      <c r="A57" s="107">
        <v>43163</v>
      </c>
      <c r="B57" s="2" t="str">
        <f t="shared" si="0"/>
        <v>Dom</v>
      </c>
      <c r="C57" s="3" t="str">
        <f t="shared" si="3"/>
        <v/>
      </c>
      <c r="D57" s="7">
        <f t="shared" si="1"/>
        <v>4</v>
      </c>
      <c r="E57" s="7" t="str">
        <f t="shared" si="2"/>
        <v>D</v>
      </c>
      <c r="F57" s="24"/>
      <c r="G57" s="17"/>
      <c r="H57" s="17"/>
      <c r="I57" s="17"/>
      <c r="J57" s="25"/>
      <c r="K57" s="93"/>
    </row>
    <row r="58" spans="1:11" x14ac:dyDescent="0.25">
      <c r="A58" s="107">
        <v>43169</v>
      </c>
      <c r="B58" s="2" t="str">
        <f t="shared" si="0"/>
        <v>Sáb</v>
      </c>
      <c r="C58" s="3" t="str">
        <f t="shared" si="3"/>
        <v/>
      </c>
      <c r="D58" s="48">
        <f t="shared" si="1"/>
        <v>10</v>
      </c>
      <c r="E58" s="48" t="str">
        <f t="shared" si="2"/>
        <v>S</v>
      </c>
      <c r="F58" s="49"/>
      <c r="G58" s="49"/>
      <c r="H58" s="49"/>
      <c r="I58" s="49"/>
      <c r="J58" s="50"/>
      <c r="K58" s="93"/>
    </row>
    <row r="59" spans="1:11" x14ac:dyDescent="0.25">
      <c r="A59" s="107">
        <v>43170</v>
      </c>
      <c r="B59" s="2" t="str">
        <f t="shared" si="0"/>
        <v>Dom</v>
      </c>
      <c r="C59" s="3" t="str">
        <f t="shared" si="3"/>
        <v/>
      </c>
      <c r="D59" s="37">
        <f t="shared" si="1"/>
        <v>11</v>
      </c>
      <c r="E59" s="37" t="str">
        <f t="shared" si="2"/>
        <v>D</v>
      </c>
      <c r="F59" s="38"/>
      <c r="G59" s="38"/>
      <c r="H59" s="38"/>
      <c r="I59" s="38"/>
      <c r="J59" s="39"/>
      <c r="K59" s="93"/>
    </row>
    <row r="60" spans="1:11" s="170" customFormat="1" x14ac:dyDescent="0.25">
      <c r="A60" s="176">
        <v>43176</v>
      </c>
      <c r="B60" s="168" t="str">
        <f t="shared" ref="B60" si="5">CHOOSE(WEEKDAY(A60,2),"Seg","Ter","Qua","Qui","Sex","Sáb","Dom")</f>
        <v>Sáb</v>
      </c>
      <c r="C60" s="169" t="str">
        <f t="shared" si="3"/>
        <v/>
      </c>
      <c r="D60" s="172">
        <v>17</v>
      </c>
      <c r="E60" s="172" t="s">
        <v>124</v>
      </c>
      <c r="F60" s="178" t="s">
        <v>160</v>
      </c>
      <c r="G60" s="177" t="s">
        <v>161</v>
      </c>
      <c r="H60" s="177" t="s">
        <v>162</v>
      </c>
      <c r="I60" s="177" t="s">
        <v>18</v>
      </c>
      <c r="J60" s="179" t="s">
        <v>9</v>
      </c>
      <c r="K60" s="175"/>
    </row>
    <row r="61" spans="1:11" x14ac:dyDescent="0.25">
      <c r="A61" s="107">
        <v>43176</v>
      </c>
      <c r="B61" s="2" t="str">
        <f t="shared" si="0"/>
        <v>Sáb</v>
      </c>
      <c r="C61" s="3" t="str">
        <f t="shared" si="3"/>
        <v/>
      </c>
      <c r="D61" s="55">
        <f t="shared" si="1"/>
        <v>17</v>
      </c>
      <c r="E61" s="55" t="str">
        <f t="shared" si="2"/>
        <v>S</v>
      </c>
      <c r="F61" s="18" t="s">
        <v>115</v>
      </c>
      <c r="G61" s="17" t="s">
        <v>81</v>
      </c>
      <c r="H61" s="17" t="s">
        <v>82</v>
      </c>
      <c r="I61" s="17" t="s">
        <v>83</v>
      </c>
      <c r="J61" s="25" t="s">
        <v>9</v>
      </c>
      <c r="K61" s="93"/>
    </row>
    <row r="62" spans="1:11" x14ac:dyDescent="0.25">
      <c r="A62" s="107">
        <v>43177</v>
      </c>
      <c r="B62" s="2" t="str">
        <f t="shared" si="0"/>
        <v>Dom</v>
      </c>
      <c r="C62" s="3" t="str">
        <f t="shared" si="3"/>
        <v/>
      </c>
      <c r="D62" s="7">
        <f t="shared" si="1"/>
        <v>18</v>
      </c>
      <c r="E62" s="7" t="str">
        <f t="shared" si="2"/>
        <v>D</v>
      </c>
      <c r="F62" s="178" t="s">
        <v>25</v>
      </c>
      <c r="G62" s="180" t="s">
        <v>175</v>
      </c>
      <c r="H62" s="180" t="s">
        <v>36</v>
      </c>
      <c r="I62" s="180" t="s">
        <v>176</v>
      </c>
      <c r="J62" s="167" t="s">
        <v>14</v>
      </c>
      <c r="K62" s="93"/>
    </row>
    <row r="63" spans="1:11" x14ac:dyDescent="0.25">
      <c r="A63" s="107">
        <v>43183</v>
      </c>
      <c r="B63" s="2" t="str">
        <f t="shared" si="0"/>
        <v>Sáb</v>
      </c>
      <c r="C63" s="3" t="str">
        <f t="shared" si="3"/>
        <v/>
      </c>
      <c r="D63" s="57">
        <f t="shared" si="1"/>
        <v>24</v>
      </c>
      <c r="E63" s="57" t="str">
        <f t="shared" si="2"/>
        <v>S</v>
      </c>
      <c r="F63" s="61" t="s">
        <v>145</v>
      </c>
      <c r="G63" s="61" t="s">
        <v>133</v>
      </c>
      <c r="H63" s="61" t="s">
        <v>36</v>
      </c>
      <c r="I63" s="58" t="s">
        <v>32</v>
      </c>
      <c r="J63" s="59" t="s">
        <v>10</v>
      </c>
      <c r="K63" s="93"/>
    </row>
    <row r="64" spans="1:11" x14ac:dyDescent="0.25">
      <c r="A64" s="107">
        <v>43184</v>
      </c>
      <c r="B64" s="2" t="str">
        <f t="shared" si="0"/>
        <v>Dom</v>
      </c>
      <c r="C64" s="3" t="str">
        <f t="shared" si="3"/>
        <v/>
      </c>
      <c r="D64" s="6">
        <f t="shared" si="1"/>
        <v>25</v>
      </c>
      <c r="E64" s="57" t="str">
        <f t="shared" si="2"/>
        <v>D</v>
      </c>
      <c r="F64" s="182" t="s">
        <v>163</v>
      </c>
      <c r="G64" s="183" t="s">
        <v>133</v>
      </c>
      <c r="H64" s="180" t="s">
        <v>157</v>
      </c>
      <c r="I64" s="180" t="s">
        <v>32</v>
      </c>
      <c r="J64" s="181" t="s">
        <v>9</v>
      </c>
      <c r="K64" s="93"/>
    </row>
    <row r="65" spans="1:11" x14ac:dyDescent="0.25">
      <c r="A65" s="107">
        <v>43189</v>
      </c>
      <c r="B65" s="2" t="str">
        <f t="shared" si="0"/>
        <v>Sex</v>
      </c>
      <c r="C65" s="3" t="str">
        <f t="shared" si="3"/>
        <v/>
      </c>
      <c r="D65" s="65">
        <f t="shared" si="1"/>
        <v>30</v>
      </c>
      <c r="E65" s="65" t="str">
        <f t="shared" si="2"/>
        <v>F</v>
      </c>
      <c r="F65" s="68"/>
      <c r="G65" s="69"/>
      <c r="H65" s="69"/>
      <c r="I65" s="69"/>
      <c r="J65" s="81"/>
      <c r="K65" s="93"/>
    </row>
    <row r="66" spans="1:11" ht="15.75" thickBot="1" x14ac:dyDescent="0.3">
      <c r="A66" s="107">
        <v>43190</v>
      </c>
      <c r="B66" s="2" t="str">
        <f t="shared" si="0"/>
        <v>Sáb</v>
      </c>
      <c r="C66" s="4" t="str">
        <f t="shared" si="3"/>
        <v/>
      </c>
      <c r="D66" s="9">
        <f t="shared" si="1"/>
        <v>31</v>
      </c>
      <c r="E66" s="9" t="str">
        <f t="shared" si="2"/>
        <v>S</v>
      </c>
      <c r="F66" s="180" t="s">
        <v>149</v>
      </c>
      <c r="G66" s="180" t="s">
        <v>126</v>
      </c>
      <c r="H66" s="183" t="s">
        <v>150</v>
      </c>
      <c r="I66" s="183" t="s">
        <v>18</v>
      </c>
      <c r="J66" s="174" t="s">
        <v>7</v>
      </c>
      <c r="K66" s="93"/>
    </row>
    <row r="67" spans="1:11" x14ac:dyDescent="0.25">
      <c r="A67" s="107">
        <v>43191</v>
      </c>
      <c r="B67" s="2" t="str">
        <f t="shared" si="0"/>
        <v>Dom</v>
      </c>
      <c r="C67" s="5" t="str">
        <f t="shared" si="3"/>
        <v>ABR</v>
      </c>
      <c r="D67" s="46">
        <f t="shared" si="1"/>
        <v>1</v>
      </c>
      <c r="E67" s="46" t="str">
        <f t="shared" si="2"/>
        <v>D</v>
      </c>
      <c r="F67" s="129"/>
      <c r="G67" s="129"/>
      <c r="H67" s="129"/>
      <c r="I67" s="129"/>
      <c r="J67" s="130"/>
      <c r="K67" s="93"/>
    </row>
    <row r="68" spans="1:11" x14ac:dyDescent="0.25">
      <c r="A68" s="107">
        <v>43197</v>
      </c>
      <c r="B68" s="2" t="str">
        <f t="shared" si="0"/>
        <v>Sáb</v>
      </c>
      <c r="C68" s="3" t="str">
        <f t="shared" si="3"/>
        <v/>
      </c>
      <c r="D68" s="7">
        <f t="shared" si="1"/>
        <v>7</v>
      </c>
      <c r="E68" s="7" t="str">
        <f t="shared" si="2"/>
        <v>S</v>
      </c>
      <c r="F68" s="184"/>
      <c r="G68" s="184"/>
      <c r="H68" s="184"/>
      <c r="I68" s="184"/>
      <c r="J68" s="185"/>
      <c r="K68" s="93"/>
    </row>
    <row r="69" spans="1:11" x14ac:dyDescent="0.25">
      <c r="A69" s="107">
        <v>43198</v>
      </c>
      <c r="B69" s="2" t="str">
        <f t="shared" si="0"/>
        <v>Dom</v>
      </c>
      <c r="C69" s="3" t="str">
        <f t="shared" si="3"/>
        <v/>
      </c>
      <c r="D69" s="7">
        <f t="shared" si="1"/>
        <v>8</v>
      </c>
      <c r="E69" s="7" t="str">
        <f t="shared" si="2"/>
        <v>D</v>
      </c>
      <c r="F69" s="186" t="s">
        <v>179</v>
      </c>
      <c r="G69" s="186" t="s">
        <v>133</v>
      </c>
      <c r="H69" s="186" t="s">
        <v>165</v>
      </c>
      <c r="I69" s="186" t="s">
        <v>32</v>
      </c>
      <c r="J69" s="187" t="s">
        <v>14</v>
      </c>
      <c r="K69" s="93"/>
    </row>
    <row r="70" spans="1:11" x14ac:dyDescent="0.25">
      <c r="A70" s="107">
        <v>43204</v>
      </c>
      <c r="B70" s="2" t="str">
        <f t="shared" si="0"/>
        <v>Sáb</v>
      </c>
      <c r="C70" s="3" t="str">
        <f t="shared" si="3"/>
        <v/>
      </c>
      <c r="D70" s="7">
        <f t="shared" si="1"/>
        <v>14</v>
      </c>
      <c r="E70" s="7" t="str">
        <f t="shared" si="2"/>
        <v>S</v>
      </c>
      <c r="F70" s="18" t="s">
        <v>87</v>
      </c>
      <c r="G70" s="17" t="s">
        <v>98</v>
      </c>
      <c r="H70" s="17" t="s">
        <v>36</v>
      </c>
      <c r="I70" s="17" t="s">
        <v>83</v>
      </c>
      <c r="J70" s="25" t="s">
        <v>7</v>
      </c>
      <c r="K70" s="93"/>
    </row>
    <row r="71" spans="1:11" x14ac:dyDescent="0.25">
      <c r="A71" s="107">
        <v>43205</v>
      </c>
      <c r="B71" s="2" t="str">
        <f t="shared" si="0"/>
        <v>Dom</v>
      </c>
      <c r="C71" s="3" t="str">
        <f t="shared" ref="C71:C129" si="6">IF(CHOOSE(MONTH(A71),"JAN","FEV","MAR","ABR","MAI","JUN","JUL","AGO","SET","OUT","NOV","DEZ")=CHOOSE(MONTH(A70),"JAN","FEV","MAR","ABR","MAI","JUN","JUL","AGO","SET","OUT","NOV","DEZ"),"",CHOOSE(MONTH(A71),"JAN","FEV","MAR","ABR","MAI","JUN","JUL","AGO","SET","OUT","NOV","DEZ"))</f>
        <v/>
      </c>
      <c r="D71" s="48">
        <f t="shared" si="1"/>
        <v>15</v>
      </c>
      <c r="E71" s="48" t="str">
        <f t="shared" si="2"/>
        <v>D</v>
      </c>
      <c r="F71" s="49" t="s">
        <v>116</v>
      </c>
      <c r="G71" s="49" t="s">
        <v>98</v>
      </c>
      <c r="H71" s="49" t="s">
        <v>33</v>
      </c>
      <c r="I71" s="49" t="s">
        <v>114</v>
      </c>
      <c r="J71" s="50" t="s">
        <v>9</v>
      </c>
      <c r="K71" s="93"/>
    </row>
    <row r="72" spans="1:11" x14ac:dyDescent="0.25">
      <c r="A72" s="107">
        <v>43211</v>
      </c>
      <c r="B72" s="2" t="str">
        <f t="shared" ref="B72:B129" si="7">CHOOSE(WEEKDAY(A72,2),"Seg","Ter","Qua","Qui","Sex","Sáb","Dom")</f>
        <v>Sáb</v>
      </c>
      <c r="C72" s="3" t="str">
        <f t="shared" si="6"/>
        <v/>
      </c>
      <c r="D72" s="48">
        <f t="shared" ref="D72:D129" si="8">DAY(A72)</f>
        <v>21</v>
      </c>
      <c r="E72" s="48" t="str">
        <f t="shared" ref="E72:E129" si="9">IF(WEEKDAY(A72)=1,"D",IF(WEEKDAY(A72)=7,"S","F"))</f>
        <v>S</v>
      </c>
      <c r="F72" s="188" t="s">
        <v>166</v>
      </c>
      <c r="G72" s="188" t="s">
        <v>126</v>
      </c>
      <c r="H72" s="188" t="s">
        <v>164</v>
      </c>
      <c r="I72" s="188" t="s">
        <v>32</v>
      </c>
      <c r="J72" s="189" t="s">
        <v>9</v>
      </c>
      <c r="K72" s="93"/>
    </row>
    <row r="73" spans="1:11" x14ac:dyDescent="0.25">
      <c r="A73" s="107">
        <v>43212</v>
      </c>
      <c r="B73" s="2" t="str">
        <f t="shared" si="7"/>
        <v>Dom</v>
      </c>
      <c r="C73" s="3" t="str">
        <f t="shared" si="6"/>
        <v/>
      </c>
      <c r="D73" s="48">
        <f t="shared" si="8"/>
        <v>22</v>
      </c>
      <c r="E73" s="48" t="str">
        <f t="shared" si="9"/>
        <v>D</v>
      </c>
      <c r="F73" s="188" t="s">
        <v>166</v>
      </c>
      <c r="G73" s="188" t="s">
        <v>126</v>
      </c>
      <c r="H73" s="188" t="s">
        <v>164</v>
      </c>
      <c r="I73" s="188" t="s">
        <v>32</v>
      </c>
      <c r="J73" s="189" t="s">
        <v>9</v>
      </c>
      <c r="K73" s="93"/>
    </row>
    <row r="74" spans="1:11" x14ac:dyDescent="0.25">
      <c r="A74" s="107">
        <v>43215</v>
      </c>
      <c r="B74" s="2" t="str">
        <f t="shared" si="7"/>
        <v>Qua</v>
      </c>
      <c r="C74" s="3" t="str">
        <f t="shared" si="6"/>
        <v/>
      </c>
      <c r="D74" s="48">
        <f t="shared" si="8"/>
        <v>25</v>
      </c>
      <c r="E74" s="48" t="str">
        <f t="shared" si="9"/>
        <v>F</v>
      </c>
      <c r="F74" s="18"/>
      <c r="G74" s="49"/>
      <c r="H74" s="49"/>
      <c r="I74" s="49"/>
      <c r="J74" s="50"/>
      <c r="K74" s="93"/>
    </row>
    <row r="75" spans="1:11" x14ac:dyDescent="0.25">
      <c r="A75" s="107">
        <v>43215</v>
      </c>
      <c r="B75" s="2" t="str">
        <f t="shared" si="7"/>
        <v>Qua</v>
      </c>
      <c r="C75" s="3" t="str">
        <f t="shared" si="6"/>
        <v/>
      </c>
      <c r="D75" s="7">
        <f t="shared" si="8"/>
        <v>25</v>
      </c>
      <c r="E75" s="7" t="str">
        <f t="shared" si="9"/>
        <v>F</v>
      </c>
      <c r="F75" s="18" t="s">
        <v>117</v>
      </c>
      <c r="G75" s="18" t="s">
        <v>118</v>
      </c>
      <c r="H75" s="18" t="s">
        <v>33</v>
      </c>
      <c r="I75" s="18" t="s">
        <v>119</v>
      </c>
      <c r="J75" s="26" t="s">
        <v>9</v>
      </c>
      <c r="K75" s="93"/>
    </row>
    <row r="76" spans="1:11" x14ac:dyDescent="0.25">
      <c r="A76" s="107">
        <v>43218</v>
      </c>
      <c r="B76" s="2" t="str">
        <f t="shared" si="7"/>
        <v>Sáb</v>
      </c>
      <c r="C76" s="3" t="str">
        <f t="shared" si="6"/>
        <v/>
      </c>
      <c r="D76" s="65">
        <f t="shared" si="8"/>
        <v>28</v>
      </c>
      <c r="E76" s="65" t="str">
        <f t="shared" si="9"/>
        <v>S</v>
      </c>
      <c r="F76" s="66"/>
      <c r="G76" s="66"/>
      <c r="H76" s="66"/>
      <c r="I76" s="66"/>
      <c r="J76" s="67"/>
      <c r="K76" s="93"/>
    </row>
    <row r="77" spans="1:11" ht="15.75" thickBot="1" x14ac:dyDescent="0.3">
      <c r="A77" s="107">
        <v>43219</v>
      </c>
      <c r="B77" s="2" t="str">
        <f t="shared" si="7"/>
        <v>Dom</v>
      </c>
      <c r="C77" s="94" t="str">
        <f t="shared" si="6"/>
        <v/>
      </c>
      <c r="D77" s="131">
        <f t="shared" si="8"/>
        <v>29</v>
      </c>
      <c r="E77" s="131" t="str">
        <f t="shared" si="9"/>
        <v>D</v>
      </c>
      <c r="F77" s="49"/>
      <c r="G77" s="132"/>
      <c r="H77" s="132"/>
      <c r="I77" s="132"/>
      <c r="J77" s="133"/>
      <c r="K77" s="93"/>
    </row>
    <row r="78" spans="1:11" x14ac:dyDescent="0.25">
      <c r="A78" s="107">
        <v>43221</v>
      </c>
      <c r="B78" s="2" t="str">
        <f t="shared" si="7"/>
        <v>Ter</v>
      </c>
      <c r="C78" s="5" t="str">
        <f t="shared" si="6"/>
        <v>MAI</v>
      </c>
      <c r="D78" s="10">
        <f t="shared" si="8"/>
        <v>1</v>
      </c>
      <c r="E78" s="10" t="str">
        <f t="shared" si="9"/>
        <v>F</v>
      </c>
      <c r="F78" s="128"/>
      <c r="G78" s="35"/>
      <c r="H78" s="35"/>
      <c r="I78" s="35"/>
      <c r="J78" s="36"/>
      <c r="K78" s="93"/>
    </row>
    <row r="79" spans="1:11" x14ac:dyDescent="0.25">
      <c r="A79" s="107">
        <v>43225</v>
      </c>
      <c r="B79" s="2" t="str">
        <f t="shared" si="7"/>
        <v>Sáb</v>
      </c>
      <c r="C79" s="3" t="str">
        <f t="shared" si="6"/>
        <v/>
      </c>
      <c r="D79" s="7">
        <f t="shared" si="8"/>
        <v>5</v>
      </c>
      <c r="E79" s="7" t="str">
        <f t="shared" si="9"/>
        <v>S</v>
      </c>
      <c r="F79" s="18" t="s">
        <v>66</v>
      </c>
      <c r="G79" s="18" t="s">
        <v>100</v>
      </c>
      <c r="H79" s="18" t="s">
        <v>67</v>
      </c>
      <c r="I79" s="18" t="s">
        <v>18</v>
      </c>
      <c r="J79" s="26" t="s">
        <v>10</v>
      </c>
      <c r="K79" s="93"/>
    </row>
    <row r="80" spans="1:11" x14ac:dyDescent="0.25">
      <c r="A80" s="107">
        <v>43226</v>
      </c>
      <c r="B80" s="2" t="str">
        <f t="shared" si="7"/>
        <v>Dom</v>
      </c>
      <c r="C80" s="3" t="str">
        <f t="shared" si="6"/>
        <v/>
      </c>
      <c r="D80" s="7">
        <f t="shared" si="8"/>
        <v>6</v>
      </c>
      <c r="E80" s="7" t="str">
        <f t="shared" si="9"/>
        <v>D</v>
      </c>
      <c r="F80" s="18"/>
      <c r="G80" s="18"/>
      <c r="H80" s="18"/>
      <c r="I80" s="18"/>
      <c r="J80" s="26"/>
      <c r="K80" s="93"/>
    </row>
    <row r="81" spans="1:11" x14ac:dyDescent="0.25">
      <c r="A81" s="107">
        <v>43232</v>
      </c>
      <c r="B81" s="2" t="str">
        <f t="shared" si="7"/>
        <v>Sáb</v>
      </c>
      <c r="C81" s="3" t="str">
        <f t="shared" si="6"/>
        <v/>
      </c>
      <c r="D81" s="65">
        <f t="shared" si="8"/>
        <v>12</v>
      </c>
      <c r="E81" s="7" t="str">
        <f t="shared" si="9"/>
        <v>S</v>
      </c>
      <c r="F81" s="66" t="s">
        <v>182</v>
      </c>
      <c r="G81" s="66" t="s">
        <v>142</v>
      </c>
      <c r="H81" s="66" t="s">
        <v>143</v>
      </c>
      <c r="I81" s="66" t="s">
        <v>18</v>
      </c>
      <c r="J81" s="67" t="s">
        <v>10</v>
      </c>
      <c r="K81" s="93"/>
    </row>
    <row r="82" spans="1:11" x14ac:dyDescent="0.25">
      <c r="A82" s="107">
        <v>43233</v>
      </c>
      <c r="B82" s="2" t="str">
        <f t="shared" si="7"/>
        <v>Dom</v>
      </c>
      <c r="C82" s="3" t="str">
        <f t="shared" si="6"/>
        <v/>
      </c>
      <c r="D82" s="65">
        <f t="shared" si="8"/>
        <v>13</v>
      </c>
      <c r="E82" s="7" t="str">
        <f t="shared" si="9"/>
        <v>D</v>
      </c>
      <c r="F82" s="66"/>
      <c r="G82" s="66"/>
      <c r="H82" s="66"/>
      <c r="I82" s="66"/>
      <c r="J82" s="67"/>
      <c r="K82" s="93"/>
    </row>
    <row r="83" spans="1:11" x14ac:dyDescent="0.25">
      <c r="A83" s="107">
        <v>43239</v>
      </c>
      <c r="B83" s="2" t="str">
        <f t="shared" si="7"/>
        <v>Sáb</v>
      </c>
      <c r="C83" s="3" t="str">
        <f t="shared" si="6"/>
        <v/>
      </c>
      <c r="D83" s="48">
        <f t="shared" si="8"/>
        <v>19</v>
      </c>
      <c r="E83" s="7" t="str">
        <f t="shared" si="9"/>
        <v>S</v>
      </c>
      <c r="F83" s="194" t="s">
        <v>167</v>
      </c>
      <c r="G83" s="194" t="s">
        <v>126</v>
      </c>
      <c r="H83" s="194" t="s">
        <v>131</v>
      </c>
      <c r="I83" s="194" t="s">
        <v>32</v>
      </c>
      <c r="J83" s="195" t="s">
        <v>9</v>
      </c>
      <c r="K83" s="93"/>
    </row>
    <row r="84" spans="1:11" ht="15.75" thickBot="1" x14ac:dyDescent="0.3">
      <c r="A84" s="107">
        <v>43240</v>
      </c>
      <c r="B84" s="2" t="str">
        <f t="shared" si="7"/>
        <v>Dom</v>
      </c>
      <c r="C84" s="3" t="str">
        <f t="shared" si="6"/>
        <v/>
      </c>
      <c r="D84" s="7">
        <f t="shared" si="8"/>
        <v>20</v>
      </c>
      <c r="E84" s="7" t="str">
        <f t="shared" si="9"/>
        <v>D</v>
      </c>
      <c r="F84" s="49" t="s">
        <v>121</v>
      </c>
      <c r="G84" s="132" t="s">
        <v>75</v>
      </c>
      <c r="H84" s="132" t="s">
        <v>34</v>
      </c>
      <c r="I84" s="132" t="s">
        <v>138</v>
      </c>
      <c r="J84" s="133" t="s">
        <v>10</v>
      </c>
      <c r="K84" s="93"/>
    </row>
    <row r="85" spans="1:11" x14ac:dyDescent="0.25">
      <c r="A85" s="107">
        <v>43246</v>
      </c>
      <c r="B85" s="2" t="str">
        <f t="shared" si="7"/>
        <v>Sáb</v>
      </c>
      <c r="C85" s="3" t="str">
        <f t="shared" si="6"/>
        <v/>
      </c>
      <c r="D85" s="6">
        <f t="shared" si="8"/>
        <v>26</v>
      </c>
      <c r="E85" s="7" t="str">
        <f t="shared" si="9"/>
        <v>S</v>
      </c>
      <c r="F85" s="24"/>
      <c r="G85" s="18"/>
      <c r="H85" s="18"/>
      <c r="I85" s="17"/>
      <c r="J85" s="25"/>
      <c r="K85" s="93"/>
    </row>
    <row r="86" spans="1:11" ht="15.75" thickBot="1" x14ac:dyDescent="0.3">
      <c r="A86" s="107">
        <v>43247</v>
      </c>
      <c r="B86" s="2" t="str">
        <f t="shared" si="7"/>
        <v>Dom</v>
      </c>
      <c r="C86" s="4" t="str">
        <f t="shared" si="6"/>
        <v/>
      </c>
      <c r="D86" s="134">
        <f t="shared" si="8"/>
        <v>27</v>
      </c>
      <c r="E86" s="9" t="str">
        <f t="shared" si="9"/>
        <v>D</v>
      </c>
      <c r="F86" s="135" t="s">
        <v>177</v>
      </c>
      <c r="G86" s="132" t="s">
        <v>111</v>
      </c>
      <c r="H86" s="132" t="s">
        <v>65</v>
      </c>
      <c r="I86" s="136" t="s">
        <v>120</v>
      </c>
      <c r="J86" s="137" t="s">
        <v>14</v>
      </c>
      <c r="K86" s="93"/>
    </row>
    <row r="87" spans="1:11" x14ac:dyDescent="0.25">
      <c r="A87" s="107">
        <v>43253</v>
      </c>
      <c r="B87" s="2" t="str">
        <f t="shared" si="7"/>
        <v>Sáb</v>
      </c>
      <c r="C87" s="5" t="str">
        <f t="shared" si="6"/>
        <v>JUN</v>
      </c>
      <c r="D87" s="10">
        <f t="shared" si="8"/>
        <v>2</v>
      </c>
      <c r="E87" s="8" t="str">
        <f t="shared" si="9"/>
        <v>S</v>
      </c>
      <c r="F87" s="178" t="s">
        <v>76</v>
      </c>
      <c r="G87" s="211" t="s">
        <v>39</v>
      </c>
      <c r="H87" s="211" t="s">
        <v>36</v>
      </c>
      <c r="I87" s="180" t="s">
        <v>18</v>
      </c>
      <c r="J87" s="167" t="s">
        <v>40</v>
      </c>
      <c r="K87" s="93"/>
    </row>
    <row r="88" spans="1:11" x14ac:dyDescent="0.25">
      <c r="A88" s="107">
        <v>43254</v>
      </c>
      <c r="B88" s="2" t="str">
        <f t="shared" si="7"/>
        <v>Dom</v>
      </c>
      <c r="C88" s="3" t="str">
        <f t="shared" si="6"/>
        <v/>
      </c>
      <c r="D88" s="6">
        <f t="shared" si="8"/>
        <v>3</v>
      </c>
      <c r="E88" s="7" t="str">
        <f t="shared" si="9"/>
        <v>D</v>
      </c>
      <c r="F88" s="24"/>
      <c r="G88" s="18"/>
      <c r="H88" s="18"/>
      <c r="I88" s="17"/>
      <c r="J88" s="25"/>
      <c r="K88" s="93"/>
    </row>
    <row r="89" spans="1:11" x14ac:dyDescent="0.25">
      <c r="A89" s="107">
        <v>43260</v>
      </c>
      <c r="B89" s="2" t="str">
        <f t="shared" si="7"/>
        <v>Sáb</v>
      </c>
      <c r="C89" s="3" t="str">
        <f t="shared" si="6"/>
        <v/>
      </c>
      <c r="D89" s="52">
        <f t="shared" ref="D89" si="10">DAY(A89)</f>
        <v>9</v>
      </c>
      <c r="E89" s="7" t="str">
        <f t="shared" ref="E89" si="11">IF(WEEKDAY(A89)=1,"D",IF(WEEKDAY(A89)=7,"S","F"))</f>
        <v>S</v>
      </c>
      <c r="F89" s="53" t="s">
        <v>178</v>
      </c>
      <c r="G89" s="49" t="s">
        <v>98</v>
      </c>
      <c r="H89" s="49" t="s">
        <v>69</v>
      </c>
      <c r="I89" s="51" t="s">
        <v>18</v>
      </c>
      <c r="J89" s="82" t="s">
        <v>14</v>
      </c>
      <c r="K89" s="93"/>
    </row>
    <row r="90" spans="1:11" x14ac:dyDescent="0.25">
      <c r="A90" s="107">
        <v>43261</v>
      </c>
      <c r="B90" s="2" t="str">
        <f t="shared" si="7"/>
        <v>Dom</v>
      </c>
      <c r="C90" s="3" t="str">
        <f t="shared" si="6"/>
        <v/>
      </c>
      <c r="D90" s="52">
        <f t="shared" si="8"/>
        <v>10</v>
      </c>
      <c r="E90" s="7" t="str">
        <f t="shared" si="9"/>
        <v>D</v>
      </c>
      <c r="F90" s="53" t="s">
        <v>68</v>
      </c>
      <c r="G90" s="49" t="s">
        <v>98</v>
      </c>
      <c r="H90" s="49" t="s">
        <v>69</v>
      </c>
      <c r="I90" s="51" t="s">
        <v>18</v>
      </c>
      <c r="J90" s="82" t="s">
        <v>10</v>
      </c>
      <c r="K90" s="93"/>
    </row>
    <row r="91" spans="1:11" x14ac:dyDescent="0.25">
      <c r="A91" s="107">
        <v>43261</v>
      </c>
      <c r="B91" s="2" t="str">
        <f t="shared" ref="B91" si="12">CHOOSE(WEEKDAY(A91,2),"Seg","Ter","Qua","Qui","Sex","Sáb","Dom")</f>
        <v>Dom</v>
      </c>
      <c r="C91" s="3" t="str">
        <f t="shared" si="6"/>
        <v/>
      </c>
      <c r="D91" s="52">
        <f t="shared" ref="D91" si="13">DAY(A91)</f>
        <v>10</v>
      </c>
      <c r="E91" s="7" t="str">
        <f t="shared" ref="E91" si="14">IF(WEEKDAY(A91)=1,"D",IF(WEEKDAY(A91)=7,"S","F"))</f>
        <v>D</v>
      </c>
      <c r="F91" s="53" t="s">
        <v>123</v>
      </c>
      <c r="G91" s="49" t="s">
        <v>98</v>
      </c>
      <c r="H91" s="49" t="s">
        <v>36</v>
      </c>
      <c r="I91" s="51"/>
      <c r="J91" s="82" t="s">
        <v>7</v>
      </c>
      <c r="K91" s="93"/>
    </row>
    <row r="92" spans="1:11" x14ac:dyDescent="0.25">
      <c r="A92" s="107">
        <v>43264</v>
      </c>
      <c r="B92" s="2" t="str">
        <f t="shared" si="7"/>
        <v>Qua</v>
      </c>
      <c r="C92" s="3" t="str">
        <f t="shared" si="6"/>
        <v/>
      </c>
      <c r="D92" s="57">
        <f t="shared" si="8"/>
        <v>13</v>
      </c>
      <c r="E92" s="7" t="str">
        <f t="shared" si="9"/>
        <v>F</v>
      </c>
      <c r="F92" s="61"/>
      <c r="G92" s="61"/>
      <c r="H92" s="61"/>
      <c r="I92" s="61"/>
      <c r="J92" s="60"/>
      <c r="K92" s="93"/>
    </row>
    <row r="93" spans="1:11" x14ac:dyDescent="0.25">
      <c r="A93" s="107">
        <v>43267</v>
      </c>
      <c r="B93" s="2" t="str">
        <f t="shared" si="7"/>
        <v>Sáb</v>
      </c>
      <c r="C93" s="3" t="str">
        <f t="shared" si="6"/>
        <v/>
      </c>
      <c r="D93" s="57">
        <f t="shared" si="8"/>
        <v>16</v>
      </c>
      <c r="E93" s="7" t="str">
        <f t="shared" si="9"/>
        <v>S</v>
      </c>
      <c r="F93" s="61" t="s">
        <v>135</v>
      </c>
      <c r="G93" s="61" t="s">
        <v>133</v>
      </c>
      <c r="H93" s="61" t="s">
        <v>78</v>
      </c>
      <c r="I93" s="61" t="s">
        <v>18</v>
      </c>
      <c r="J93" s="60" t="s">
        <v>9</v>
      </c>
      <c r="K93" s="93"/>
    </row>
    <row r="94" spans="1:11" x14ac:dyDescent="0.25">
      <c r="A94" s="107">
        <v>43268</v>
      </c>
      <c r="B94" s="2" t="str">
        <f t="shared" si="7"/>
        <v>Dom</v>
      </c>
      <c r="C94" s="3" t="str">
        <f t="shared" si="6"/>
        <v/>
      </c>
      <c r="D94" s="7">
        <f t="shared" si="8"/>
        <v>17</v>
      </c>
      <c r="E94" s="7" t="str">
        <f t="shared" si="9"/>
        <v>D</v>
      </c>
      <c r="F94" s="18" t="s">
        <v>136</v>
      </c>
      <c r="G94" s="18" t="s">
        <v>133</v>
      </c>
      <c r="H94" s="18" t="s">
        <v>78</v>
      </c>
      <c r="I94" s="18" t="s">
        <v>18</v>
      </c>
      <c r="J94" s="26" t="s">
        <v>7</v>
      </c>
      <c r="K94" s="93"/>
    </row>
    <row r="95" spans="1:11" x14ac:dyDescent="0.25">
      <c r="A95" s="107">
        <v>43274</v>
      </c>
      <c r="B95" s="2" t="str">
        <f t="shared" si="7"/>
        <v>Sáb</v>
      </c>
      <c r="C95" s="3" t="str">
        <f t="shared" si="6"/>
        <v/>
      </c>
      <c r="D95" s="113">
        <f t="shared" si="8"/>
        <v>23</v>
      </c>
      <c r="E95" s="7" t="str">
        <f t="shared" si="9"/>
        <v>S</v>
      </c>
      <c r="F95" s="205" t="s">
        <v>139</v>
      </c>
      <c r="G95" s="203" t="s">
        <v>140</v>
      </c>
      <c r="H95" s="114" t="s">
        <v>141</v>
      </c>
      <c r="I95" s="203" t="s">
        <v>18</v>
      </c>
      <c r="J95" s="204" t="s">
        <v>7</v>
      </c>
      <c r="K95" s="93"/>
    </row>
    <row r="96" spans="1:11" s="193" customFormat="1" x14ac:dyDescent="0.25">
      <c r="A96" s="197">
        <v>43275</v>
      </c>
      <c r="B96" s="190" t="str">
        <f t="shared" ref="B96" si="15">CHOOSE(WEEKDAY(A96,2),"Seg","Ter","Qua","Qui","Sex","Sáb","Dom")</f>
        <v>Dom</v>
      </c>
      <c r="C96" s="191" t="str">
        <f t="shared" si="6"/>
        <v/>
      </c>
      <c r="D96" s="198">
        <v>24</v>
      </c>
      <c r="E96" s="192" t="s">
        <v>168</v>
      </c>
      <c r="F96" s="205"/>
      <c r="G96" s="203"/>
      <c r="H96" s="203"/>
      <c r="I96" s="203"/>
      <c r="J96" s="204"/>
      <c r="K96" s="196"/>
    </row>
    <row r="97" spans="1:16" ht="15.75" thickBot="1" x14ac:dyDescent="0.3">
      <c r="A97" s="107">
        <v>43281</v>
      </c>
      <c r="B97" s="2" t="str">
        <f t="shared" si="7"/>
        <v>Sáb</v>
      </c>
      <c r="C97" s="201" t="str">
        <f t="shared" si="6"/>
        <v/>
      </c>
      <c r="D97" s="213">
        <f t="shared" si="8"/>
        <v>30</v>
      </c>
      <c r="E97" s="202" t="str">
        <f t="shared" si="9"/>
        <v>S</v>
      </c>
      <c r="F97" s="151" t="s">
        <v>70</v>
      </c>
      <c r="G97" s="33"/>
      <c r="H97" s="33" t="s">
        <v>36</v>
      </c>
      <c r="I97" s="96"/>
      <c r="J97" s="214" t="s">
        <v>14</v>
      </c>
      <c r="K97" s="93"/>
    </row>
    <row r="98" spans="1:16" x14ac:dyDescent="0.25">
      <c r="A98" s="107">
        <v>43282</v>
      </c>
      <c r="B98" s="2" t="str">
        <f t="shared" si="7"/>
        <v>Dom</v>
      </c>
      <c r="C98" s="5" t="str">
        <f t="shared" si="6"/>
        <v>JUL</v>
      </c>
      <c r="D98" s="8">
        <f t="shared" si="8"/>
        <v>1</v>
      </c>
      <c r="E98" s="8" t="str">
        <f t="shared" si="9"/>
        <v>D</v>
      </c>
      <c r="F98" s="128" t="s">
        <v>70</v>
      </c>
      <c r="G98" s="35"/>
      <c r="H98" s="35" t="s">
        <v>36</v>
      </c>
      <c r="I98" s="22"/>
      <c r="J98" s="27" t="s">
        <v>14</v>
      </c>
      <c r="K98" s="93"/>
    </row>
    <row r="99" spans="1:16" x14ac:dyDescent="0.25">
      <c r="A99" s="107">
        <v>43288</v>
      </c>
      <c r="B99" s="2" t="str">
        <f t="shared" si="7"/>
        <v>Sáb</v>
      </c>
      <c r="C99" s="191" t="str">
        <f t="shared" si="6"/>
        <v/>
      </c>
      <c r="D99" s="198">
        <f t="shared" si="8"/>
        <v>7</v>
      </c>
      <c r="E99" s="192" t="str">
        <f t="shared" si="9"/>
        <v>S</v>
      </c>
      <c r="F99" s="205"/>
      <c r="G99" s="203"/>
      <c r="H99" s="114"/>
      <c r="I99" s="203"/>
      <c r="J99" s="204"/>
      <c r="K99" s="93"/>
    </row>
    <row r="100" spans="1:16" x14ac:dyDescent="0.25">
      <c r="A100" s="107">
        <v>43289</v>
      </c>
      <c r="B100" s="2" t="str">
        <f t="shared" si="7"/>
        <v>Dom</v>
      </c>
      <c r="C100" s="191" t="str">
        <f t="shared" si="6"/>
        <v/>
      </c>
      <c r="D100" s="192">
        <f t="shared" si="8"/>
        <v>8</v>
      </c>
      <c r="E100" s="192" t="str">
        <f t="shared" si="9"/>
        <v>D</v>
      </c>
      <c r="F100" s="178" t="s">
        <v>181</v>
      </c>
      <c r="G100" s="211" t="s">
        <v>180</v>
      </c>
      <c r="H100" s="211" t="s">
        <v>36</v>
      </c>
      <c r="I100" s="211" t="s">
        <v>32</v>
      </c>
      <c r="J100" s="212" t="s">
        <v>14</v>
      </c>
      <c r="K100" s="93"/>
    </row>
    <row r="101" spans="1:16" x14ac:dyDescent="0.25">
      <c r="A101" s="107">
        <v>43295</v>
      </c>
      <c r="B101" s="2" t="str">
        <f t="shared" si="7"/>
        <v>Sáb</v>
      </c>
      <c r="C101" s="191" t="str">
        <f t="shared" si="6"/>
        <v/>
      </c>
      <c r="D101" s="48"/>
      <c r="E101" s="192"/>
      <c r="F101" s="53"/>
      <c r="G101" s="51"/>
      <c r="H101" s="51"/>
      <c r="I101" s="194"/>
      <c r="J101" s="195"/>
      <c r="K101" s="93"/>
    </row>
    <row r="102" spans="1:16" x14ac:dyDescent="0.25">
      <c r="A102" s="107">
        <v>43296</v>
      </c>
      <c r="B102" s="2" t="str">
        <f t="shared" si="7"/>
        <v>Dom</v>
      </c>
      <c r="C102" s="191" t="str">
        <f t="shared" si="6"/>
        <v/>
      </c>
      <c r="D102" s="192">
        <f t="shared" si="8"/>
        <v>15</v>
      </c>
      <c r="E102" s="192" t="str">
        <f t="shared" si="9"/>
        <v>D</v>
      </c>
      <c r="F102" s="178"/>
      <c r="G102" s="211"/>
      <c r="H102" s="211"/>
      <c r="I102" s="211"/>
      <c r="J102" s="212"/>
      <c r="K102" s="93"/>
    </row>
    <row r="103" spans="1:16" x14ac:dyDescent="0.25">
      <c r="A103" s="107">
        <v>43297</v>
      </c>
      <c r="B103" s="2" t="str">
        <f t="shared" si="7"/>
        <v>Seg</v>
      </c>
      <c r="C103" s="191" t="str">
        <f t="shared" si="6"/>
        <v/>
      </c>
      <c r="D103" s="192">
        <v>16</v>
      </c>
      <c r="E103" s="192" t="s">
        <v>94</v>
      </c>
      <c r="F103" s="178" t="s">
        <v>97</v>
      </c>
      <c r="G103" s="211" t="s">
        <v>98</v>
      </c>
      <c r="H103" s="211" t="s">
        <v>36</v>
      </c>
      <c r="I103" s="211"/>
      <c r="J103" s="212" t="s">
        <v>10</v>
      </c>
      <c r="K103" s="93"/>
    </row>
    <row r="104" spans="1:16" x14ac:dyDescent="0.25">
      <c r="A104" s="107">
        <v>43298</v>
      </c>
      <c r="B104" s="2" t="str">
        <f t="shared" si="7"/>
        <v>Ter</v>
      </c>
      <c r="C104" s="191" t="str">
        <f t="shared" si="6"/>
        <v/>
      </c>
      <c r="D104" s="192">
        <v>17</v>
      </c>
      <c r="E104" s="192" t="s">
        <v>95</v>
      </c>
      <c r="F104" s="178" t="s">
        <v>97</v>
      </c>
      <c r="G104" s="211" t="s">
        <v>98</v>
      </c>
      <c r="H104" s="211" t="s">
        <v>36</v>
      </c>
      <c r="I104" s="211"/>
      <c r="J104" s="212" t="s">
        <v>10</v>
      </c>
      <c r="K104" s="93"/>
    </row>
    <row r="105" spans="1:16" x14ac:dyDescent="0.25">
      <c r="A105" s="107">
        <v>43299</v>
      </c>
      <c r="B105" s="2" t="str">
        <f t="shared" si="7"/>
        <v>Qua</v>
      </c>
      <c r="C105" s="191" t="str">
        <f t="shared" si="6"/>
        <v/>
      </c>
      <c r="D105" s="192">
        <v>18</v>
      </c>
      <c r="E105" s="192" t="s">
        <v>96</v>
      </c>
      <c r="F105" s="178" t="s">
        <v>97</v>
      </c>
      <c r="G105" s="211" t="s">
        <v>98</v>
      </c>
      <c r="H105" s="211" t="s">
        <v>36</v>
      </c>
      <c r="I105" s="211"/>
      <c r="J105" s="212" t="s">
        <v>10</v>
      </c>
      <c r="K105" s="93"/>
    </row>
    <row r="106" spans="1:16" x14ac:dyDescent="0.25">
      <c r="A106" s="107">
        <v>43302</v>
      </c>
      <c r="B106" s="2" t="str">
        <f t="shared" si="7"/>
        <v>Sáb</v>
      </c>
      <c r="C106" s="191" t="str">
        <f t="shared" si="6"/>
        <v/>
      </c>
      <c r="D106" s="192">
        <f t="shared" si="8"/>
        <v>21</v>
      </c>
      <c r="E106" s="192" t="str">
        <f t="shared" si="9"/>
        <v>S</v>
      </c>
      <c r="F106" s="178"/>
      <c r="G106" s="211"/>
      <c r="H106" s="211"/>
      <c r="I106" s="211"/>
      <c r="J106" s="212"/>
      <c r="K106" s="93"/>
    </row>
    <row r="107" spans="1:16" x14ac:dyDescent="0.25">
      <c r="A107" s="107">
        <v>43303</v>
      </c>
      <c r="B107" s="2" t="str">
        <f t="shared" si="7"/>
        <v>Dom</v>
      </c>
      <c r="C107" s="191" t="str">
        <f t="shared" si="6"/>
        <v/>
      </c>
      <c r="D107" s="192">
        <f t="shared" si="8"/>
        <v>22</v>
      </c>
      <c r="E107" s="192" t="str">
        <f t="shared" si="9"/>
        <v>D</v>
      </c>
      <c r="F107" s="178" t="s">
        <v>105</v>
      </c>
      <c r="G107" s="211" t="s">
        <v>37</v>
      </c>
      <c r="H107" s="192" t="s">
        <v>38</v>
      </c>
      <c r="I107" s="178" t="s">
        <v>32</v>
      </c>
      <c r="J107" s="116" t="s">
        <v>7</v>
      </c>
      <c r="K107" s="93"/>
    </row>
    <row r="108" spans="1:16" x14ac:dyDescent="0.25">
      <c r="A108" s="107">
        <v>43309</v>
      </c>
      <c r="B108" s="2" t="str">
        <f t="shared" si="7"/>
        <v>Sáb</v>
      </c>
      <c r="C108" s="191" t="str">
        <f t="shared" si="6"/>
        <v/>
      </c>
      <c r="D108" s="65">
        <f t="shared" si="8"/>
        <v>28</v>
      </c>
      <c r="E108" s="192" t="str">
        <f t="shared" si="9"/>
        <v>S</v>
      </c>
      <c r="F108" s="208" t="s">
        <v>169</v>
      </c>
      <c r="G108" s="210" t="s">
        <v>42</v>
      </c>
      <c r="H108" s="208" t="s">
        <v>106</v>
      </c>
      <c r="I108" s="208" t="s">
        <v>32</v>
      </c>
      <c r="J108" s="209" t="s">
        <v>9</v>
      </c>
      <c r="K108" s="93"/>
    </row>
    <row r="109" spans="1:16" s="200" customFormat="1" x14ac:dyDescent="0.25">
      <c r="A109" s="207">
        <v>43309</v>
      </c>
      <c r="B109" s="199" t="str">
        <f t="shared" ref="B109" si="16">CHOOSE(WEEKDAY(A109,2),"Seg","Ter","Qua","Qui","Sex","Sáb","Dom")</f>
        <v>Sáb</v>
      </c>
      <c r="C109" s="201" t="str">
        <f t="shared" si="6"/>
        <v/>
      </c>
      <c r="D109" s="160">
        <v>28</v>
      </c>
      <c r="E109" s="202" t="s">
        <v>124</v>
      </c>
      <c r="F109" s="208" t="s">
        <v>77</v>
      </c>
      <c r="G109" s="210" t="s">
        <v>42</v>
      </c>
      <c r="H109" s="208" t="s">
        <v>106</v>
      </c>
      <c r="I109" s="208" t="s">
        <v>18</v>
      </c>
      <c r="J109" s="209" t="s">
        <v>40</v>
      </c>
      <c r="K109" s="206"/>
    </row>
    <row r="110" spans="1:16" ht="15.75" thickBot="1" x14ac:dyDescent="0.3">
      <c r="A110" s="107">
        <v>43310</v>
      </c>
      <c r="B110" s="2" t="str">
        <f t="shared" si="7"/>
        <v>Dom</v>
      </c>
      <c r="C110" s="4" t="str">
        <f t="shared" si="6"/>
        <v/>
      </c>
      <c r="D110" s="139">
        <f t="shared" si="8"/>
        <v>29</v>
      </c>
      <c r="E110" s="9" t="str">
        <f t="shared" si="9"/>
        <v>D</v>
      </c>
      <c r="F110" s="20"/>
      <c r="G110" s="20"/>
      <c r="H110" s="20"/>
      <c r="I110" s="20"/>
      <c r="J110" s="15"/>
      <c r="K110" s="93"/>
    </row>
    <row r="111" spans="1:16" x14ac:dyDescent="0.25">
      <c r="A111" s="107">
        <v>43316</v>
      </c>
      <c r="B111" s="2" t="str">
        <f t="shared" si="7"/>
        <v>Sáb</v>
      </c>
      <c r="C111" s="5" t="str">
        <f t="shared" si="6"/>
        <v>AGO</v>
      </c>
      <c r="D111" s="10">
        <f t="shared" si="8"/>
        <v>4</v>
      </c>
      <c r="E111" s="8" t="str">
        <f t="shared" si="9"/>
        <v>S</v>
      </c>
      <c r="F111" s="128" t="s">
        <v>137</v>
      </c>
      <c r="G111" s="22" t="s">
        <v>75</v>
      </c>
      <c r="H111" s="22" t="s">
        <v>34</v>
      </c>
      <c r="I111" s="22" t="s">
        <v>32</v>
      </c>
      <c r="J111" s="27" t="s">
        <v>10</v>
      </c>
      <c r="K111" s="93"/>
      <c r="L111" s="200"/>
      <c r="M111" s="200"/>
      <c r="N111" s="200"/>
      <c r="O111" s="200"/>
      <c r="P111" s="200"/>
    </row>
    <row r="112" spans="1:16" x14ac:dyDescent="0.25">
      <c r="A112" s="107">
        <v>43317</v>
      </c>
      <c r="B112" s="2" t="str">
        <f t="shared" si="7"/>
        <v>Dom</v>
      </c>
      <c r="C112" s="3" t="str">
        <f t="shared" si="6"/>
        <v/>
      </c>
      <c r="D112" s="7">
        <f t="shared" si="8"/>
        <v>5</v>
      </c>
      <c r="E112" s="7" t="str">
        <f t="shared" si="9"/>
        <v>D</v>
      </c>
      <c r="F112" s="18"/>
      <c r="G112" s="17"/>
      <c r="H112" s="17"/>
      <c r="I112" s="18"/>
      <c r="J112" s="26"/>
      <c r="K112" s="93"/>
    </row>
    <row r="113" spans="1:11" x14ac:dyDescent="0.25">
      <c r="A113" s="107">
        <v>43323</v>
      </c>
      <c r="B113" s="2" t="str">
        <f t="shared" si="7"/>
        <v>Sáb</v>
      </c>
      <c r="C113" s="3" t="str">
        <f t="shared" si="6"/>
        <v/>
      </c>
      <c r="D113" s="65">
        <f t="shared" si="8"/>
        <v>11</v>
      </c>
      <c r="E113" s="7" t="str">
        <f t="shared" si="9"/>
        <v>S</v>
      </c>
      <c r="F113" s="68"/>
      <c r="G113" s="69"/>
      <c r="H113" s="69"/>
      <c r="I113" s="66"/>
      <c r="J113" s="67"/>
      <c r="K113" s="93"/>
    </row>
    <row r="114" spans="1:11" x14ac:dyDescent="0.25">
      <c r="A114" s="107">
        <v>43324</v>
      </c>
      <c r="B114" s="2" t="str">
        <f t="shared" si="7"/>
        <v>Dom</v>
      </c>
      <c r="C114" s="3" t="str">
        <f t="shared" si="6"/>
        <v/>
      </c>
      <c r="D114" s="48">
        <f t="shared" si="8"/>
        <v>12</v>
      </c>
      <c r="E114" s="7" t="str">
        <f t="shared" si="9"/>
        <v>D</v>
      </c>
      <c r="F114" s="68" t="s">
        <v>89</v>
      </c>
      <c r="G114" s="210" t="s">
        <v>90</v>
      </c>
      <c r="H114" s="210" t="s">
        <v>36</v>
      </c>
      <c r="I114" s="208" t="s">
        <v>18</v>
      </c>
      <c r="J114" s="209" t="s">
        <v>40</v>
      </c>
      <c r="K114" s="93"/>
    </row>
    <row r="115" spans="1:11" x14ac:dyDescent="0.25">
      <c r="A115" s="107">
        <v>43327</v>
      </c>
      <c r="B115" s="2" t="str">
        <f t="shared" si="7"/>
        <v>Qua</v>
      </c>
      <c r="C115" s="3" t="str">
        <f t="shared" si="6"/>
        <v/>
      </c>
      <c r="D115" s="65">
        <f t="shared" si="8"/>
        <v>15</v>
      </c>
      <c r="E115" s="7" t="str">
        <f t="shared" si="9"/>
        <v>F</v>
      </c>
      <c r="F115" s="68"/>
      <c r="G115" s="69"/>
      <c r="H115" s="69"/>
      <c r="I115" s="66"/>
      <c r="J115" s="67"/>
      <c r="K115" s="93"/>
    </row>
    <row r="116" spans="1:11" x14ac:dyDescent="0.25">
      <c r="A116" s="107">
        <v>43330</v>
      </c>
      <c r="B116" s="2" t="str">
        <f t="shared" si="7"/>
        <v>Sáb</v>
      </c>
      <c r="C116" s="3" t="str">
        <f t="shared" si="6"/>
        <v/>
      </c>
      <c r="D116" s="7">
        <v>18</v>
      </c>
      <c r="E116" s="7" t="str">
        <f t="shared" si="9"/>
        <v>S</v>
      </c>
      <c r="F116" s="18" t="s">
        <v>173</v>
      </c>
      <c r="G116" s="18" t="s">
        <v>102</v>
      </c>
      <c r="H116" s="18" t="s">
        <v>31</v>
      </c>
      <c r="I116" s="18" t="s">
        <v>174</v>
      </c>
      <c r="J116" s="26" t="s">
        <v>10</v>
      </c>
      <c r="K116" s="93"/>
    </row>
    <row r="117" spans="1:11" s="200" customFormat="1" x14ac:dyDescent="0.25">
      <c r="A117" s="207">
        <v>43331</v>
      </c>
      <c r="B117" s="199" t="str">
        <f t="shared" si="7"/>
        <v>Dom</v>
      </c>
      <c r="C117" s="191" t="str">
        <f t="shared" si="6"/>
        <v/>
      </c>
      <c r="D117" s="192">
        <v>19</v>
      </c>
      <c r="E117" s="192" t="str">
        <f t="shared" si="9"/>
        <v>D</v>
      </c>
      <c r="F117" s="211" t="s">
        <v>91</v>
      </c>
      <c r="G117" s="211" t="s">
        <v>37</v>
      </c>
      <c r="H117" s="211" t="s">
        <v>38</v>
      </c>
      <c r="I117" s="211" t="s">
        <v>32</v>
      </c>
      <c r="J117" s="212" t="s">
        <v>40</v>
      </c>
      <c r="K117" s="206"/>
    </row>
    <row r="118" spans="1:11" x14ac:dyDescent="0.25">
      <c r="A118" s="107">
        <v>43337</v>
      </c>
      <c r="B118" s="2" t="str">
        <f t="shared" si="7"/>
        <v>Sáb</v>
      </c>
      <c r="C118" s="3" t="str">
        <f t="shared" si="6"/>
        <v/>
      </c>
      <c r="D118" s="6">
        <f t="shared" si="8"/>
        <v>25</v>
      </c>
      <c r="E118" s="7" t="str">
        <f t="shared" si="9"/>
        <v>S</v>
      </c>
      <c r="F118" s="211" t="s">
        <v>170</v>
      </c>
      <c r="G118" s="211" t="s">
        <v>171</v>
      </c>
      <c r="H118" s="211" t="s">
        <v>172</v>
      </c>
      <c r="I118" s="211" t="s">
        <v>32</v>
      </c>
      <c r="J118" s="212" t="s">
        <v>9</v>
      </c>
      <c r="K118" s="93"/>
    </row>
    <row r="119" spans="1:11" ht="15.75" thickBot="1" x14ac:dyDescent="0.3">
      <c r="A119" s="107">
        <v>43338</v>
      </c>
      <c r="B119" s="2" t="str">
        <f t="shared" si="7"/>
        <v>Dom</v>
      </c>
      <c r="C119" s="4" t="str">
        <f t="shared" si="6"/>
        <v/>
      </c>
      <c r="D119" s="139">
        <f t="shared" si="8"/>
        <v>26</v>
      </c>
      <c r="E119" s="9" t="str">
        <f t="shared" si="9"/>
        <v>D</v>
      </c>
      <c r="F119" s="20"/>
      <c r="G119" s="20"/>
      <c r="H119" s="20"/>
      <c r="I119" s="20"/>
      <c r="J119" s="15"/>
      <c r="K119" s="93"/>
    </row>
    <row r="120" spans="1:11" x14ac:dyDescent="0.25">
      <c r="A120" s="107">
        <v>43344</v>
      </c>
      <c r="B120" s="2" t="str">
        <f t="shared" si="7"/>
        <v>Sáb</v>
      </c>
      <c r="C120" s="11" t="str">
        <f t="shared" si="6"/>
        <v>SET</v>
      </c>
      <c r="D120" s="12">
        <f t="shared" si="8"/>
        <v>1</v>
      </c>
      <c r="E120" s="12" t="str">
        <f t="shared" si="9"/>
        <v>S</v>
      </c>
      <c r="F120" s="21"/>
      <c r="G120" s="21"/>
      <c r="H120" s="21"/>
      <c r="I120" s="21"/>
      <c r="J120" s="138"/>
      <c r="K120" s="93"/>
    </row>
    <row r="121" spans="1:11" x14ac:dyDescent="0.25">
      <c r="A121" s="107">
        <v>43345</v>
      </c>
      <c r="B121" s="2" t="str">
        <f t="shared" si="7"/>
        <v>Dom</v>
      </c>
      <c r="C121" s="3" t="str">
        <f t="shared" si="6"/>
        <v/>
      </c>
      <c r="D121" s="7">
        <f t="shared" si="8"/>
        <v>2</v>
      </c>
      <c r="E121" s="7" t="str">
        <f t="shared" si="9"/>
        <v>D</v>
      </c>
      <c r="F121" s="18"/>
      <c r="G121" s="18"/>
      <c r="H121" s="18"/>
      <c r="I121" s="18"/>
      <c r="J121" s="26"/>
      <c r="K121" s="93"/>
    </row>
    <row r="122" spans="1:11" x14ac:dyDescent="0.25">
      <c r="A122" s="107">
        <v>43351</v>
      </c>
      <c r="B122" s="2" t="str">
        <f t="shared" si="7"/>
        <v>Sáb</v>
      </c>
      <c r="C122" s="3" t="str">
        <f t="shared" si="6"/>
        <v/>
      </c>
      <c r="D122" s="7">
        <f t="shared" si="8"/>
        <v>8</v>
      </c>
      <c r="E122" s="7" t="str">
        <f t="shared" si="9"/>
        <v>S</v>
      </c>
      <c r="F122" s="18"/>
      <c r="G122" s="18"/>
      <c r="H122" s="18"/>
      <c r="I122" s="18"/>
      <c r="J122" s="26"/>
      <c r="K122" s="93"/>
    </row>
    <row r="123" spans="1:11" x14ac:dyDescent="0.25">
      <c r="A123" s="107">
        <v>43352</v>
      </c>
      <c r="B123" s="2" t="str">
        <f t="shared" si="7"/>
        <v>Dom</v>
      </c>
      <c r="C123" s="3" t="str">
        <f t="shared" si="6"/>
        <v/>
      </c>
      <c r="D123" s="7">
        <f t="shared" si="8"/>
        <v>9</v>
      </c>
      <c r="E123" s="7" t="str">
        <f t="shared" si="9"/>
        <v>D</v>
      </c>
      <c r="F123" s="18"/>
      <c r="G123" s="18"/>
      <c r="H123" s="18"/>
      <c r="I123" s="18"/>
      <c r="J123" s="26"/>
      <c r="K123" s="93"/>
    </row>
    <row r="124" spans="1:11" x14ac:dyDescent="0.25">
      <c r="A124" s="107">
        <v>43358</v>
      </c>
      <c r="B124" s="2" t="str">
        <f t="shared" si="7"/>
        <v>Sáb</v>
      </c>
      <c r="C124" s="3" t="str">
        <f t="shared" si="6"/>
        <v/>
      </c>
      <c r="D124" s="7">
        <f t="shared" si="8"/>
        <v>15</v>
      </c>
      <c r="E124" s="7" t="str">
        <f t="shared" si="9"/>
        <v>S</v>
      </c>
      <c r="F124" s="18"/>
      <c r="G124" s="17"/>
      <c r="H124" s="17"/>
      <c r="I124" s="17"/>
      <c r="J124" s="25"/>
      <c r="K124" s="93"/>
    </row>
    <row r="125" spans="1:11" x14ac:dyDescent="0.25">
      <c r="A125" s="107">
        <v>43359</v>
      </c>
      <c r="B125" s="2" t="str">
        <f t="shared" si="7"/>
        <v>Dom</v>
      </c>
      <c r="C125" s="3" t="str">
        <f t="shared" si="6"/>
        <v/>
      </c>
      <c r="D125" s="7">
        <f t="shared" si="8"/>
        <v>16</v>
      </c>
      <c r="E125" s="7" t="str">
        <f t="shared" si="9"/>
        <v>D</v>
      </c>
      <c r="F125" s="18" t="s">
        <v>144</v>
      </c>
      <c r="G125" s="17" t="s">
        <v>79</v>
      </c>
      <c r="H125" s="17" t="s">
        <v>183</v>
      </c>
      <c r="I125" s="17" t="s">
        <v>32</v>
      </c>
      <c r="J125" s="25" t="s">
        <v>40</v>
      </c>
      <c r="K125" s="93"/>
    </row>
    <row r="126" spans="1:11" x14ac:dyDescent="0.25">
      <c r="A126" s="107">
        <v>43365</v>
      </c>
      <c r="B126" s="2" t="str">
        <f t="shared" si="7"/>
        <v>Sáb</v>
      </c>
      <c r="C126" s="3" t="str">
        <f t="shared" si="6"/>
        <v/>
      </c>
      <c r="D126" s="7">
        <f t="shared" si="8"/>
        <v>22</v>
      </c>
      <c r="E126" s="7" t="str">
        <f t="shared" si="9"/>
        <v>S</v>
      </c>
      <c r="F126" s="18"/>
      <c r="G126" s="17"/>
      <c r="H126" s="17"/>
      <c r="I126" s="17"/>
      <c r="J126" s="25"/>
      <c r="K126" s="93"/>
    </row>
    <row r="127" spans="1:11" x14ac:dyDescent="0.25">
      <c r="A127" s="107">
        <v>43366</v>
      </c>
      <c r="B127" s="2" t="str">
        <f t="shared" si="7"/>
        <v>Dom</v>
      </c>
      <c r="C127" s="3" t="str">
        <f t="shared" si="6"/>
        <v/>
      </c>
      <c r="D127" s="7">
        <f t="shared" si="8"/>
        <v>23</v>
      </c>
      <c r="E127" s="7" t="str">
        <f t="shared" si="9"/>
        <v>D</v>
      </c>
      <c r="F127" s="18"/>
      <c r="G127" s="17"/>
      <c r="H127" s="17"/>
      <c r="I127" s="17"/>
      <c r="J127" s="25"/>
      <c r="K127" s="93"/>
    </row>
    <row r="128" spans="1:11" x14ac:dyDescent="0.25">
      <c r="A128" s="107">
        <v>43372</v>
      </c>
      <c r="B128" s="2" t="str">
        <f t="shared" si="7"/>
        <v>Sáb</v>
      </c>
      <c r="C128" s="3" t="str">
        <f t="shared" si="6"/>
        <v/>
      </c>
      <c r="D128" s="7">
        <f t="shared" si="8"/>
        <v>29</v>
      </c>
      <c r="E128" s="7" t="str">
        <f t="shared" si="9"/>
        <v>S</v>
      </c>
      <c r="F128" s="18" t="s">
        <v>72</v>
      </c>
      <c r="G128" s="17"/>
      <c r="H128" s="17"/>
      <c r="I128" s="17"/>
      <c r="J128" s="25" t="s">
        <v>14</v>
      </c>
      <c r="K128" s="93"/>
    </row>
    <row r="129" spans="1:11" ht="15.75" thickBot="1" x14ac:dyDescent="0.3">
      <c r="A129" s="107">
        <v>43373</v>
      </c>
      <c r="B129" s="2" t="str">
        <f t="shared" si="7"/>
        <v>Dom</v>
      </c>
      <c r="C129" s="4" t="str">
        <f t="shared" si="6"/>
        <v/>
      </c>
      <c r="D129" s="9">
        <f t="shared" si="8"/>
        <v>30</v>
      </c>
      <c r="E129" s="9" t="str">
        <f t="shared" si="9"/>
        <v>D</v>
      </c>
      <c r="F129" s="20"/>
      <c r="G129" s="19"/>
      <c r="H129" s="19"/>
      <c r="I129" s="19"/>
      <c r="J129" s="28"/>
      <c r="K129" s="93"/>
    </row>
    <row r="130" spans="1:11" x14ac:dyDescent="0.25">
      <c r="C130" s="13"/>
      <c r="D130" s="13"/>
      <c r="E130" s="13"/>
    </row>
    <row r="131" spans="1:11" x14ac:dyDescent="0.25">
      <c r="C131" s="80" t="s">
        <v>23</v>
      </c>
      <c r="D131" s="14"/>
      <c r="E131" s="14"/>
      <c r="F131" s="97"/>
    </row>
    <row r="132" spans="1:11" x14ac:dyDescent="0.25">
      <c r="C132" s="83" t="s">
        <v>14</v>
      </c>
      <c r="D132" s="70" t="s">
        <v>15</v>
      </c>
      <c r="E132" s="70"/>
      <c r="F132" s="70" t="s">
        <v>21</v>
      </c>
    </row>
    <row r="133" spans="1:11" x14ac:dyDescent="0.25">
      <c r="C133" s="84" t="s">
        <v>7</v>
      </c>
      <c r="D133" s="71" t="s">
        <v>15</v>
      </c>
      <c r="E133" s="71"/>
      <c r="F133" s="71" t="s">
        <v>22</v>
      </c>
    </row>
    <row r="134" spans="1:11" x14ac:dyDescent="0.25">
      <c r="C134" s="85" t="s">
        <v>10</v>
      </c>
      <c r="D134" s="72" t="s">
        <v>15</v>
      </c>
      <c r="E134" s="72"/>
      <c r="F134" s="72" t="s">
        <v>24</v>
      </c>
    </row>
    <row r="135" spans="1:11" x14ac:dyDescent="0.25">
      <c r="C135" s="86" t="s">
        <v>9</v>
      </c>
      <c r="D135" s="73" t="s">
        <v>15</v>
      </c>
      <c r="E135" s="73"/>
      <c r="F135" s="73" t="s">
        <v>19</v>
      </c>
    </row>
    <row r="136" spans="1:11" x14ac:dyDescent="0.25">
      <c r="C136" s="87" t="s">
        <v>8</v>
      </c>
      <c r="D136" s="74" t="s">
        <v>15</v>
      </c>
      <c r="E136" s="74"/>
      <c r="F136" s="74" t="s">
        <v>20</v>
      </c>
    </row>
    <row r="137" spans="1:11" x14ac:dyDescent="0.25">
      <c r="C137" s="88" t="s">
        <v>11</v>
      </c>
      <c r="D137" s="75" t="s">
        <v>15</v>
      </c>
      <c r="E137" s="75"/>
      <c r="F137" s="75" t="s">
        <v>17</v>
      </c>
    </row>
    <row r="138" spans="1:11" x14ac:dyDescent="0.25">
      <c r="C138" s="99" t="s">
        <v>40</v>
      </c>
      <c r="D138" s="99" t="s">
        <v>15</v>
      </c>
      <c r="E138" s="99"/>
      <c r="F138" s="100" t="s">
        <v>41</v>
      </c>
    </row>
  </sheetData>
  <mergeCells count="1">
    <mergeCell ref="C2:I2"/>
  </mergeCells>
  <conditionalFormatting sqref="C5:J11 C12:D17 F12:J12 C37:J37 E38 C43:D45 C59:J60 C39:J40 C65:E65 G65:J65 E12:E36 C46:J46 C49:J49 C47:E48 G47:J48 C51:J51 C19:D36 F15:J17 G13:J14 F24:J36 C41:E41 C53:J57 C52:E52 C61:E61 C70:E70 G116:J117 F19:J22 C89:F90 H89:J90 C118:J129 F43:J45 C71:J88 C116:E117 C66:J69 C62:J64 C92:J115">
    <cfRule type="expression" dxfId="565" priority="209">
      <formula>$J5=""</formula>
    </cfRule>
    <cfRule type="expression" dxfId="564" priority="210">
      <formula>$J5="PDRJ"</formula>
    </cfRule>
    <cfRule type="expression" dxfId="563" priority="211">
      <formula>$J5="ARSN"</formula>
    </cfRule>
    <cfRule type="expression" dxfId="562" priority="212">
      <formula>$J5="REG"</formula>
    </cfRule>
    <cfRule type="expression" dxfId="561" priority="213">
      <formula>$J5="INT"</formula>
    </cfRule>
    <cfRule type="expression" dxfId="560" priority="214">
      <formula>$J5="NAC"</formula>
    </cfRule>
    <cfRule type="expression" dxfId="559" priority="215">
      <formula>$J5="RCN"</formula>
    </cfRule>
  </conditionalFormatting>
  <conditionalFormatting sqref="F21">
    <cfRule type="expression" dxfId="558" priority="202">
      <formula>$J21=""</formula>
    </cfRule>
    <cfRule type="expression" dxfId="557" priority="203">
      <formula>$J21="PDRJ"</formula>
    </cfRule>
    <cfRule type="expression" dxfId="556" priority="204">
      <formula>$J21="ARSN"</formula>
    </cfRule>
    <cfRule type="expression" dxfId="555" priority="205">
      <formula>$J21="REG"</formula>
    </cfRule>
    <cfRule type="expression" dxfId="554" priority="206">
      <formula>$J21="INT"</formula>
    </cfRule>
    <cfRule type="expression" dxfId="553" priority="207">
      <formula>$J21="NAC"</formula>
    </cfRule>
    <cfRule type="expression" dxfId="552" priority="208">
      <formula>$J21="RCN"</formula>
    </cfRule>
  </conditionalFormatting>
  <conditionalFormatting sqref="C42:J42 E43:E45">
    <cfRule type="expression" dxfId="551" priority="195">
      <formula>$J42=""</formula>
    </cfRule>
    <cfRule type="expression" dxfId="550" priority="196">
      <formula>$J42="PDRJ"</formula>
    </cfRule>
    <cfRule type="expression" dxfId="549" priority="197">
      <formula>$J42="ARSN"</formula>
    </cfRule>
    <cfRule type="expression" dxfId="548" priority="198">
      <formula>$J42="REG"</formula>
    </cfRule>
    <cfRule type="expression" dxfId="547" priority="199">
      <formula>$J42="INT"</formula>
    </cfRule>
    <cfRule type="expression" dxfId="546" priority="200">
      <formula>$J42="NAC"</formula>
    </cfRule>
    <cfRule type="expression" dxfId="545" priority="201">
      <formula>$J42="RCN"</formula>
    </cfRule>
  </conditionalFormatting>
  <conditionalFormatting sqref="C58:J58">
    <cfRule type="expression" dxfId="544" priority="188">
      <formula>$J58=""</formula>
    </cfRule>
    <cfRule type="expression" dxfId="543" priority="189">
      <formula>$J58="PDRJ"</formula>
    </cfRule>
    <cfRule type="expression" dxfId="542" priority="190">
      <formula>$J58="ARSN"</formula>
    </cfRule>
    <cfRule type="expression" dxfId="541" priority="191">
      <formula>$J58="REG"</formula>
    </cfRule>
    <cfRule type="expression" dxfId="540" priority="192">
      <formula>$J58="INT"</formula>
    </cfRule>
    <cfRule type="expression" dxfId="539" priority="193">
      <formula>$J58="NAC"</formula>
    </cfRule>
    <cfRule type="expression" dxfId="538" priority="194">
      <formula>$J58="RCN"</formula>
    </cfRule>
  </conditionalFormatting>
  <conditionalFormatting sqref="C18:D18 F18:J18">
    <cfRule type="expression" dxfId="537" priority="181">
      <formula>$J18=""</formula>
    </cfRule>
    <cfRule type="expression" dxfId="536" priority="182">
      <formula>$J18="PDRJ"</formula>
    </cfRule>
    <cfRule type="expression" dxfId="535" priority="183">
      <formula>$J18="ARSN"</formula>
    </cfRule>
    <cfRule type="expression" dxfId="534" priority="184">
      <formula>$J18="REG"</formula>
    </cfRule>
    <cfRule type="expression" dxfId="533" priority="185">
      <formula>$J18="INT"</formula>
    </cfRule>
    <cfRule type="expression" dxfId="532" priority="186">
      <formula>$J18="NAC"</formula>
    </cfRule>
    <cfRule type="expression" dxfId="531" priority="187">
      <formula>$J18="RCN"</formula>
    </cfRule>
  </conditionalFormatting>
  <conditionalFormatting sqref="C38:D38 F38:J38">
    <cfRule type="expression" dxfId="530" priority="174">
      <formula>$J38=""</formula>
    </cfRule>
    <cfRule type="expression" dxfId="529" priority="175">
      <formula>$J38="PDRJ"</formula>
    </cfRule>
    <cfRule type="expression" dxfId="528" priority="176">
      <formula>$J38="ARSN"</formula>
    </cfRule>
    <cfRule type="expression" dxfId="527" priority="177">
      <formula>$J38="REG"</formula>
    </cfRule>
    <cfRule type="expression" dxfId="526" priority="178">
      <formula>$J38="INT"</formula>
    </cfRule>
    <cfRule type="expression" dxfId="525" priority="179">
      <formula>$J38="NAC"</formula>
    </cfRule>
    <cfRule type="expression" dxfId="524" priority="180">
      <formula>$J38="RCN"</formula>
    </cfRule>
  </conditionalFormatting>
  <conditionalFormatting sqref="C50:J50">
    <cfRule type="expression" dxfId="523" priority="167">
      <formula>$J50=""</formula>
    </cfRule>
    <cfRule type="expression" dxfId="522" priority="168">
      <formula>$J50="PDRJ"</formula>
    </cfRule>
    <cfRule type="expression" dxfId="521" priority="169">
      <formula>$J50="ARSN"</formula>
    </cfRule>
    <cfRule type="expression" dxfId="520" priority="170">
      <formula>$J50="REG"</formula>
    </cfRule>
    <cfRule type="expression" dxfId="519" priority="171">
      <formula>$J50="INT"</formula>
    </cfRule>
    <cfRule type="expression" dxfId="518" priority="172">
      <formula>$J50="NAC"</formula>
    </cfRule>
    <cfRule type="expression" dxfId="517" priority="173">
      <formula>$J50="RCN"</formula>
    </cfRule>
  </conditionalFormatting>
  <conditionalFormatting sqref="H62:J62">
    <cfRule type="expression" dxfId="516" priority="160">
      <formula>$J62=""</formula>
    </cfRule>
    <cfRule type="expression" dxfId="515" priority="161">
      <formula>$J62="PDRJ"</formula>
    </cfRule>
    <cfRule type="expression" dxfId="514" priority="162">
      <formula>$J62="ARSN"</formula>
    </cfRule>
    <cfRule type="expression" dxfId="513" priority="163">
      <formula>$J62="REG"</formula>
    </cfRule>
    <cfRule type="expression" dxfId="512" priority="164">
      <formula>$J62="INT"</formula>
    </cfRule>
    <cfRule type="expression" dxfId="511" priority="165">
      <formula>$J62="NAC"</formula>
    </cfRule>
    <cfRule type="expression" dxfId="510" priority="166">
      <formula>$J62="RCN"</formula>
    </cfRule>
  </conditionalFormatting>
  <conditionalFormatting sqref="F65">
    <cfRule type="expression" dxfId="509" priority="153">
      <formula>$J65=""</formula>
    </cfRule>
    <cfRule type="expression" dxfId="508" priority="154">
      <formula>$J65="PDRJ"</formula>
    </cfRule>
    <cfRule type="expression" dxfId="507" priority="155">
      <formula>$J65="ARSN"</formula>
    </cfRule>
    <cfRule type="expression" dxfId="506" priority="156">
      <formula>$J65="REG"</formula>
    </cfRule>
    <cfRule type="expression" dxfId="505" priority="157">
      <formula>$J65="INT"</formula>
    </cfRule>
    <cfRule type="expression" dxfId="504" priority="158">
      <formula>$J65="NAC"</formula>
    </cfRule>
    <cfRule type="expression" dxfId="503" priority="159">
      <formula>$J65="RCN"</formula>
    </cfRule>
  </conditionalFormatting>
  <conditionalFormatting sqref="F47:F48">
    <cfRule type="expression" dxfId="502" priority="146">
      <formula>$J47=""</formula>
    </cfRule>
    <cfRule type="expression" dxfId="501" priority="147">
      <formula>$J47="PDRJ"</formula>
    </cfRule>
    <cfRule type="expression" dxfId="500" priority="148">
      <formula>$J47="ARSN"</formula>
    </cfRule>
    <cfRule type="expression" dxfId="499" priority="149">
      <formula>$J47="REG"</formula>
    </cfRule>
    <cfRule type="expression" dxfId="498" priority="150">
      <formula>$J47="INT"</formula>
    </cfRule>
    <cfRule type="expression" dxfId="497" priority="151">
      <formula>$J47="NAC"</formula>
    </cfRule>
    <cfRule type="expression" dxfId="496" priority="152">
      <formula>$J47="RCN"</formula>
    </cfRule>
  </conditionalFormatting>
  <conditionalFormatting sqref="C5:J12 C13:E14 G13:J14 C24:J40 C23:E23 C41:E41 C53:J60 C52:E52 C61:E61 C70:E70 G116:J117 C15:J22 C89:F90 H89:J90 C118:J129 C42:J51 C71:J88 C116:E117 C62:J69 C92:J115">
    <cfRule type="expression" dxfId="495" priority="145">
      <formula>$J5="RMAR"</formula>
    </cfRule>
  </conditionalFormatting>
  <conditionalFormatting sqref="E5:E90 E92:E129">
    <cfRule type="cellIs" dxfId="494" priority="144" operator="equal">
      <formula>"F"</formula>
    </cfRule>
  </conditionalFormatting>
  <conditionalFormatting sqref="F13:F14">
    <cfRule type="expression" dxfId="493" priority="137">
      <formula>$J13=""</formula>
    </cfRule>
    <cfRule type="expression" dxfId="492" priority="138">
      <formula>$J13="PDRJ"</formula>
    </cfRule>
    <cfRule type="expression" dxfId="491" priority="139">
      <formula>$J13="ARSN"</formula>
    </cfRule>
    <cfRule type="expression" dxfId="490" priority="140">
      <formula>$J13="REG"</formula>
    </cfRule>
    <cfRule type="expression" dxfId="489" priority="141">
      <formula>$J13="INT"</formula>
    </cfRule>
    <cfRule type="expression" dxfId="488" priority="142">
      <formula>$J13="NAC"</formula>
    </cfRule>
    <cfRule type="expression" dxfId="487" priority="143">
      <formula>$J13="RCN"</formula>
    </cfRule>
  </conditionalFormatting>
  <conditionalFormatting sqref="F13:F14">
    <cfRule type="expression" dxfId="486" priority="136">
      <formula>$J13="RMAR"</formula>
    </cfRule>
  </conditionalFormatting>
  <conditionalFormatting sqref="G23:J23">
    <cfRule type="expression" dxfId="485" priority="129">
      <formula>$J23=""</formula>
    </cfRule>
    <cfRule type="expression" dxfId="484" priority="130">
      <formula>$J23="PDRJ"</formula>
    </cfRule>
    <cfRule type="expression" dxfId="483" priority="131">
      <formula>$J23="ARSN"</formula>
    </cfRule>
    <cfRule type="expression" dxfId="482" priority="132">
      <formula>$J23="REG"</formula>
    </cfRule>
    <cfRule type="expression" dxfId="481" priority="133">
      <formula>$J23="INT"</formula>
    </cfRule>
    <cfRule type="expression" dxfId="480" priority="134">
      <formula>$J23="NAC"</formula>
    </cfRule>
    <cfRule type="expression" dxfId="479" priority="135">
      <formula>$J23="RCN"</formula>
    </cfRule>
  </conditionalFormatting>
  <conditionalFormatting sqref="G23:J23">
    <cfRule type="expression" dxfId="478" priority="128">
      <formula>$J23="RMAR"</formula>
    </cfRule>
  </conditionalFormatting>
  <conditionalFormatting sqref="F23">
    <cfRule type="expression" dxfId="477" priority="121">
      <formula>$J23=""</formula>
    </cfRule>
    <cfRule type="expression" dxfId="476" priority="122">
      <formula>$J23="PDRJ"</formula>
    </cfRule>
    <cfRule type="expression" dxfId="475" priority="123">
      <formula>$J23="ARSN"</formula>
    </cfRule>
    <cfRule type="expression" dxfId="474" priority="124">
      <formula>$J23="REG"</formula>
    </cfRule>
    <cfRule type="expression" dxfId="473" priority="125">
      <formula>$J23="INT"</formula>
    </cfRule>
    <cfRule type="expression" dxfId="472" priority="126">
      <formula>$J23="NAC"</formula>
    </cfRule>
    <cfRule type="expression" dxfId="471" priority="127">
      <formula>$J23="RCN"</formula>
    </cfRule>
  </conditionalFormatting>
  <conditionalFormatting sqref="F23">
    <cfRule type="expression" dxfId="470" priority="120">
      <formula>$J23="RMAR"</formula>
    </cfRule>
  </conditionalFormatting>
  <conditionalFormatting sqref="G41:J41">
    <cfRule type="expression" dxfId="469" priority="113">
      <formula>$J41=""</formula>
    </cfRule>
    <cfRule type="expression" dxfId="468" priority="114">
      <formula>$J41="PDRJ"</formula>
    </cfRule>
    <cfRule type="expression" dxfId="467" priority="115">
      <formula>$J41="ARSN"</formula>
    </cfRule>
    <cfRule type="expression" dxfId="466" priority="116">
      <formula>$J41="REG"</formula>
    </cfRule>
    <cfRule type="expression" dxfId="465" priority="117">
      <formula>$J41="INT"</formula>
    </cfRule>
    <cfRule type="expression" dxfId="464" priority="118">
      <formula>$J41="NAC"</formula>
    </cfRule>
    <cfRule type="expression" dxfId="463" priority="119">
      <formula>$J41="RCN"</formula>
    </cfRule>
  </conditionalFormatting>
  <conditionalFormatting sqref="G41:J41">
    <cfRule type="expression" dxfId="462" priority="112">
      <formula>$J41="RMAR"</formula>
    </cfRule>
  </conditionalFormatting>
  <conditionalFormatting sqref="F41">
    <cfRule type="expression" dxfId="461" priority="105">
      <formula>$J41=""</formula>
    </cfRule>
    <cfRule type="expression" dxfId="460" priority="106">
      <formula>$J41="PDRJ"</formula>
    </cfRule>
    <cfRule type="expression" dxfId="459" priority="107">
      <formula>$J41="ARSN"</formula>
    </cfRule>
    <cfRule type="expression" dxfId="458" priority="108">
      <formula>$J41="REG"</formula>
    </cfRule>
    <cfRule type="expression" dxfId="457" priority="109">
      <formula>$J41="INT"</formula>
    </cfRule>
    <cfRule type="expression" dxfId="456" priority="110">
      <formula>$J41="NAC"</formula>
    </cfRule>
    <cfRule type="expression" dxfId="455" priority="111">
      <formula>$J41="RCN"</formula>
    </cfRule>
  </conditionalFormatting>
  <conditionalFormatting sqref="F41">
    <cfRule type="expression" dxfId="454" priority="104">
      <formula>$J41="RMAR"</formula>
    </cfRule>
  </conditionalFormatting>
  <conditionalFormatting sqref="G52:J52">
    <cfRule type="expression" dxfId="453" priority="97">
      <formula>$J52=""</formula>
    </cfRule>
    <cfRule type="expression" dxfId="452" priority="98">
      <formula>$J52="PDRJ"</formula>
    </cfRule>
    <cfRule type="expression" dxfId="451" priority="99">
      <formula>$J52="ARSN"</formula>
    </cfRule>
    <cfRule type="expression" dxfId="450" priority="100">
      <formula>$J52="REG"</formula>
    </cfRule>
    <cfRule type="expression" dxfId="449" priority="101">
      <formula>$J52="INT"</formula>
    </cfRule>
    <cfRule type="expression" dxfId="448" priority="102">
      <formula>$J52="NAC"</formula>
    </cfRule>
    <cfRule type="expression" dxfId="447" priority="103">
      <formula>$J52="RCN"</formula>
    </cfRule>
  </conditionalFormatting>
  <conditionalFormatting sqref="G52:J52">
    <cfRule type="expression" dxfId="446" priority="96">
      <formula>$J52="RMAR"</formula>
    </cfRule>
  </conditionalFormatting>
  <conditionalFormatting sqref="F52">
    <cfRule type="expression" dxfId="445" priority="89">
      <formula>$J52=""</formula>
    </cfRule>
    <cfRule type="expression" dxfId="444" priority="90">
      <formula>$J52="PDRJ"</formula>
    </cfRule>
    <cfRule type="expression" dxfId="443" priority="91">
      <formula>$J52="ARSN"</formula>
    </cfRule>
    <cfRule type="expression" dxfId="442" priority="92">
      <formula>$J52="REG"</formula>
    </cfRule>
    <cfRule type="expression" dxfId="441" priority="93">
      <formula>$J52="INT"</formula>
    </cfRule>
    <cfRule type="expression" dxfId="440" priority="94">
      <formula>$J52="NAC"</formula>
    </cfRule>
    <cfRule type="expression" dxfId="439" priority="95">
      <formula>$J52="RCN"</formula>
    </cfRule>
  </conditionalFormatting>
  <conditionalFormatting sqref="F52">
    <cfRule type="expression" dxfId="438" priority="88">
      <formula>$J52="RMAR"</formula>
    </cfRule>
  </conditionalFormatting>
  <conditionalFormatting sqref="G61:J61">
    <cfRule type="expression" dxfId="437" priority="81">
      <formula>$J61=""</formula>
    </cfRule>
    <cfRule type="expression" dxfId="436" priority="82">
      <formula>$J61="PDRJ"</formula>
    </cfRule>
    <cfRule type="expression" dxfId="435" priority="83">
      <formula>$J61="ARSN"</formula>
    </cfRule>
    <cfRule type="expression" dxfId="434" priority="84">
      <formula>$J61="REG"</formula>
    </cfRule>
    <cfRule type="expression" dxfId="433" priority="85">
      <formula>$J61="INT"</formula>
    </cfRule>
    <cfRule type="expression" dxfId="432" priority="86">
      <formula>$J61="NAC"</formula>
    </cfRule>
    <cfRule type="expression" dxfId="431" priority="87">
      <formula>$J61="RCN"</formula>
    </cfRule>
  </conditionalFormatting>
  <conditionalFormatting sqref="G61:J61">
    <cfRule type="expression" dxfId="430" priority="80">
      <formula>$J61="RMAR"</formula>
    </cfRule>
  </conditionalFormatting>
  <conditionalFormatting sqref="F61">
    <cfRule type="expression" dxfId="429" priority="73">
      <formula>$J61=""</formula>
    </cfRule>
    <cfRule type="expression" dxfId="428" priority="74">
      <formula>$J61="PDRJ"</formula>
    </cfRule>
    <cfRule type="expression" dxfId="427" priority="75">
      <formula>$J61="ARSN"</formula>
    </cfRule>
    <cfRule type="expression" dxfId="426" priority="76">
      <formula>$J61="REG"</formula>
    </cfRule>
    <cfRule type="expression" dxfId="425" priority="77">
      <formula>$J61="INT"</formula>
    </cfRule>
    <cfRule type="expression" dxfId="424" priority="78">
      <formula>$J61="NAC"</formula>
    </cfRule>
    <cfRule type="expression" dxfId="423" priority="79">
      <formula>$J61="RCN"</formula>
    </cfRule>
  </conditionalFormatting>
  <conditionalFormatting sqref="F61">
    <cfRule type="expression" dxfId="422" priority="72">
      <formula>$J61="RMAR"</formula>
    </cfRule>
  </conditionalFormatting>
  <conditionalFormatting sqref="G70:J70">
    <cfRule type="expression" dxfId="421" priority="65">
      <formula>$J70=""</formula>
    </cfRule>
    <cfRule type="expression" dxfId="420" priority="66">
      <formula>$J70="PDRJ"</formula>
    </cfRule>
    <cfRule type="expression" dxfId="419" priority="67">
      <formula>$J70="ARSN"</formula>
    </cfRule>
    <cfRule type="expression" dxfId="418" priority="68">
      <formula>$J70="REG"</formula>
    </cfRule>
    <cfRule type="expression" dxfId="417" priority="69">
      <formula>$J70="INT"</formula>
    </cfRule>
    <cfRule type="expression" dxfId="416" priority="70">
      <formula>$J70="NAC"</formula>
    </cfRule>
    <cfRule type="expression" dxfId="415" priority="71">
      <formula>$J70="RCN"</formula>
    </cfRule>
  </conditionalFormatting>
  <conditionalFormatting sqref="G70:J70">
    <cfRule type="expression" dxfId="414" priority="64">
      <formula>$J70="RMAR"</formula>
    </cfRule>
  </conditionalFormatting>
  <conditionalFormatting sqref="F70">
    <cfRule type="expression" dxfId="413" priority="57">
      <formula>$J70=""</formula>
    </cfRule>
    <cfRule type="expression" dxfId="412" priority="58">
      <formula>$J70="PDRJ"</formula>
    </cfRule>
    <cfRule type="expression" dxfId="411" priority="59">
      <formula>$J70="ARSN"</formula>
    </cfRule>
    <cfRule type="expression" dxfId="410" priority="60">
      <formula>$J70="REG"</formula>
    </cfRule>
    <cfRule type="expression" dxfId="409" priority="61">
      <formula>$J70="INT"</formula>
    </cfRule>
    <cfRule type="expression" dxfId="408" priority="62">
      <formula>$J70="NAC"</formula>
    </cfRule>
    <cfRule type="expression" dxfId="407" priority="63">
      <formula>$J70="RCN"</formula>
    </cfRule>
  </conditionalFormatting>
  <conditionalFormatting sqref="F70">
    <cfRule type="expression" dxfId="406" priority="56">
      <formula>$J70="RMAR"</formula>
    </cfRule>
  </conditionalFormatting>
  <conditionalFormatting sqref="F116:F117">
    <cfRule type="expression" dxfId="405" priority="49">
      <formula>$J116=""</formula>
    </cfRule>
    <cfRule type="expression" dxfId="404" priority="50">
      <formula>$J116="PDRJ"</formula>
    </cfRule>
    <cfRule type="expression" dxfId="403" priority="51">
      <formula>$J116="ARSN"</formula>
    </cfRule>
    <cfRule type="expression" dxfId="402" priority="52">
      <formula>$J116="REG"</formula>
    </cfRule>
    <cfRule type="expression" dxfId="401" priority="53">
      <formula>$J116="INT"</formula>
    </cfRule>
    <cfRule type="expression" dxfId="400" priority="54">
      <formula>$J116="NAC"</formula>
    </cfRule>
    <cfRule type="expression" dxfId="399" priority="55">
      <formula>$J116="RCN"</formula>
    </cfRule>
  </conditionalFormatting>
  <conditionalFormatting sqref="F116:F117">
    <cfRule type="expression" dxfId="398" priority="48">
      <formula>$J116="RMAR"</formula>
    </cfRule>
  </conditionalFormatting>
  <conditionalFormatting sqref="C91:J91">
    <cfRule type="expression" dxfId="397" priority="41">
      <formula>$J91=""</formula>
    </cfRule>
    <cfRule type="expression" dxfId="396" priority="42">
      <formula>$J91="PDRJ"</formula>
    </cfRule>
    <cfRule type="expression" dxfId="395" priority="43">
      <formula>$J91="ARSN"</formula>
    </cfRule>
    <cfRule type="expression" dxfId="394" priority="44">
      <formula>$J91="REG"</formula>
    </cfRule>
    <cfRule type="expression" dxfId="393" priority="45">
      <formula>$J91="INT"</formula>
    </cfRule>
    <cfRule type="expression" dxfId="392" priority="46">
      <formula>$J91="NAC"</formula>
    </cfRule>
    <cfRule type="expression" dxfId="391" priority="47">
      <formula>$J91="RCN"</formula>
    </cfRule>
  </conditionalFormatting>
  <conditionalFormatting sqref="C91:J91">
    <cfRule type="expression" dxfId="390" priority="40">
      <formula>$J91="RMAR"</formula>
    </cfRule>
  </conditionalFormatting>
  <conditionalFormatting sqref="E91">
    <cfRule type="cellIs" dxfId="389" priority="39" operator="equal">
      <formula>"F"</formula>
    </cfRule>
  </conditionalFormatting>
  <conditionalFormatting sqref="G89:G90">
    <cfRule type="expression" dxfId="388" priority="32">
      <formula>$J89=""</formula>
    </cfRule>
    <cfRule type="expression" dxfId="387" priority="33">
      <formula>$J89="PDRJ"</formula>
    </cfRule>
    <cfRule type="expression" dxfId="386" priority="34">
      <formula>$J89="ARSN"</formula>
    </cfRule>
    <cfRule type="expression" dxfId="385" priority="35">
      <formula>$J89="REG"</formula>
    </cfRule>
    <cfRule type="expression" dxfId="384" priority="36">
      <formula>$J89="INT"</formula>
    </cfRule>
    <cfRule type="expression" dxfId="383" priority="37">
      <formula>$J89="NAC"</formula>
    </cfRule>
    <cfRule type="expression" dxfId="382" priority="38">
      <formula>$J89="RCN"</formula>
    </cfRule>
  </conditionalFormatting>
  <conditionalFormatting sqref="G89:G90">
    <cfRule type="expression" dxfId="381" priority="31">
      <formula>$J89="RMAR"</formula>
    </cfRule>
  </conditionalFormatting>
  <conditionalFormatting sqref="F42:J42">
    <cfRule type="expression" dxfId="380" priority="24">
      <formula>$J42=""</formula>
    </cfRule>
    <cfRule type="expression" dxfId="379" priority="25">
      <formula>$J42="PDRJ"</formula>
    </cfRule>
    <cfRule type="expression" dxfId="378" priority="26">
      <formula>$J42="ARSN"</formula>
    </cfRule>
    <cfRule type="expression" dxfId="377" priority="27">
      <formula>$J42="REG"</formula>
    </cfRule>
    <cfRule type="expression" dxfId="376" priority="28">
      <formula>$J42="INT"</formula>
    </cfRule>
    <cfRule type="expression" dxfId="375" priority="29">
      <formula>$J42="NAC"</formula>
    </cfRule>
    <cfRule type="expression" dxfId="374" priority="30">
      <formula>$J42="RCN"</formula>
    </cfRule>
  </conditionalFormatting>
  <conditionalFormatting sqref="H66:J66">
    <cfRule type="expression" dxfId="373" priority="17">
      <formula>$J66=""</formula>
    </cfRule>
    <cfRule type="expression" dxfId="372" priority="18">
      <formula>$J66="PDRJ"</formula>
    </cfRule>
    <cfRule type="expression" dxfId="371" priority="19">
      <formula>$J66="ARSN"</formula>
    </cfRule>
    <cfRule type="expression" dxfId="370" priority="20">
      <formula>$J66="REG"</formula>
    </cfRule>
    <cfRule type="expression" dxfId="369" priority="21">
      <formula>$J66="INT"</formula>
    </cfRule>
    <cfRule type="expression" dxfId="368" priority="22">
      <formula>$J66="NAC"</formula>
    </cfRule>
    <cfRule type="expression" dxfId="367" priority="23">
      <formula>$J66="RCN"</formula>
    </cfRule>
  </conditionalFormatting>
  <dataValidations count="1">
    <dataValidation type="list" allowBlank="1" showInputMessage="1" showErrorMessage="1" sqref="P111 J5:J129">
      <formula1>$C$132:$C$138</formula1>
    </dataValidation>
  </dataValidations>
  <pageMargins left="0.39370078740157483" right="0.39370078740157483" top="1.1417322834645669" bottom="0.35433070866141736" header="0.19685039370078741" footer="0.35433070866141736"/>
  <pageSetup paperSize="9" scale="60" fitToHeight="0" orientation="portrait" r:id="rId1"/>
  <headerFooter>
    <oddHeader>&amp;L&amp;G&amp;R&amp;G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9"/>
  <sheetViews>
    <sheetView tabSelected="1" topLeftCell="A94" zoomScale="85" zoomScaleNormal="85" workbookViewId="0">
      <selection activeCell="F104" sqref="F104"/>
    </sheetView>
  </sheetViews>
  <sheetFormatPr defaultColWidth="9.140625" defaultRowHeight="15" x14ac:dyDescent="0.25"/>
  <cols>
    <col min="1" max="1" width="10.5703125" style="107" bestFit="1" customWidth="1"/>
    <col min="2" max="2" width="5.7109375" style="2" customWidth="1"/>
    <col min="3" max="3" width="17.28515625" style="101" customWidth="1"/>
    <col min="4" max="4" width="5.28515625" style="101" bestFit="1" customWidth="1"/>
    <col min="5" max="5" width="5.28515625" style="101" customWidth="1"/>
    <col min="6" max="6" width="58.5703125" style="2" bestFit="1" customWidth="1"/>
    <col min="7" max="8" width="20" style="2" bestFit="1" customWidth="1"/>
    <col min="9" max="9" width="23.42578125" style="2" bestFit="1" customWidth="1"/>
    <col min="10" max="10" width="6.85546875" style="2" customWidth="1"/>
    <col min="11" max="11" width="18.42578125" style="13" customWidth="1"/>
    <col min="12" max="15" width="12.85546875" style="13" customWidth="1"/>
    <col min="16" max="16384" width="9.140625" style="13"/>
  </cols>
  <sheetData>
    <row r="1" spans="1:11" ht="86.25" customHeight="1" x14ac:dyDescent="0.25"/>
    <row r="2" spans="1:11" ht="15.75" thickBot="1" x14ac:dyDescent="0.3">
      <c r="C2" s="216" t="s">
        <v>60</v>
      </c>
      <c r="D2" s="216"/>
      <c r="E2" s="216"/>
      <c r="F2" s="216"/>
      <c r="G2" s="216"/>
      <c r="H2" s="216"/>
      <c r="I2" s="216"/>
      <c r="J2" s="16"/>
    </row>
    <row r="3" spans="1:11" ht="15.75" thickBot="1" x14ac:dyDescent="0.3">
      <c r="F3" s="16"/>
      <c r="G3" s="16"/>
      <c r="H3" s="90" t="s">
        <v>6</v>
      </c>
      <c r="I3" s="91">
        <f ca="1">TODAY()</f>
        <v>43669</v>
      </c>
      <c r="J3" s="16"/>
    </row>
    <row r="4" spans="1:11" ht="15.75" thickBot="1" x14ac:dyDescent="0.3">
      <c r="A4" s="154" t="s">
        <v>16</v>
      </c>
      <c r="B4" s="155" t="s">
        <v>1</v>
      </c>
      <c r="C4" s="108" t="s">
        <v>0</v>
      </c>
      <c r="D4" s="109" t="s">
        <v>1</v>
      </c>
      <c r="E4" s="109" t="s">
        <v>28</v>
      </c>
      <c r="F4" s="109" t="s">
        <v>2</v>
      </c>
      <c r="G4" s="110" t="s">
        <v>3</v>
      </c>
      <c r="H4" s="111" t="s">
        <v>5</v>
      </c>
      <c r="I4" s="109" t="s">
        <v>4</v>
      </c>
      <c r="J4" s="112" t="s">
        <v>13</v>
      </c>
      <c r="K4" s="92" t="s">
        <v>29</v>
      </c>
    </row>
    <row r="5" spans="1:11" x14ac:dyDescent="0.25">
      <c r="A5" s="107">
        <v>43378</v>
      </c>
      <c r="B5" s="2" t="str">
        <f>CHOOSE(WEEKDAY(A5,2),"Seg","Ter","Qua","Qui","Sex","Sáb","Dom")</f>
        <v>Sex</v>
      </c>
      <c r="C5" s="5" t="s">
        <v>12</v>
      </c>
      <c r="D5" s="8">
        <f>DAY(A5)</f>
        <v>5</v>
      </c>
      <c r="E5" s="8" t="str">
        <f>IF(WEEKDAY(A5)=1,"D",IF(WEEKDAY(A5)=7,"S","F"))</f>
        <v>F</v>
      </c>
      <c r="F5" s="22"/>
      <c r="G5" s="35"/>
      <c r="H5" s="35"/>
      <c r="I5" s="35"/>
      <c r="J5" s="36"/>
      <c r="K5" s="93"/>
    </row>
    <row r="6" spans="1:11" x14ac:dyDescent="0.25">
      <c r="A6" s="107">
        <v>43379</v>
      </c>
      <c r="B6" s="2" t="str">
        <f t="shared" ref="B6:B70" si="0">CHOOSE(WEEKDAY(A6,2),"Seg","Ter","Qua","Qui","Sex","Sáb","Dom")</f>
        <v>Sáb</v>
      </c>
      <c r="C6" s="3" t="str">
        <f>IF(CHOOSE(MONTH(A6),"JAN","FEV","MAR","ABR","MAI","JUN","JUL","AGO","SET","OUT","NOV","DEZ")=CHOOSE(MONTH(A5),"JAN","FEV","MAR","ABR","MAI","JUN","JUL","AGO","SET","OUT","NOV","DEZ"),"",CHOOSE(MONTH(A6),"JAN","FEV","MAR","ABR","MAI","JUN","JUL","AGO","SET","OUT","NOV","DEZ"))</f>
        <v/>
      </c>
      <c r="D6" s="7">
        <f t="shared" ref="D6:D70" si="1">DAY(A6)</f>
        <v>6</v>
      </c>
      <c r="E6" s="7" t="str">
        <f t="shared" ref="E6:E70" si="2">IF(WEEKDAY(A6)=1,"D",IF(WEEKDAY(A6)=7,"S","F"))</f>
        <v>S</v>
      </c>
      <c r="F6" s="18"/>
      <c r="G6" s="17"/>
      <c r="H6" s="17"/>
      <c r="I6" s="17"/>
      <c r="J6" s="25"/>
      <c r="K6" s="93"/>
    </row>
    <row r="7" spans="1:11" x14ac:dyDescent="0.25">
      <c r="A7" s="107">
        <v>43380</v>
      </c>
      <c r="B7" s="2" t="str">
        <f t="shared" si="0"/>
        <v>Dom</v>
      </c>
      <c r="C7" s="3" t="str">
        <f t="shared" ref="C7:C71" si="3">IF(CHOOSE(MONTH(A7),"JAN","FEV","MAR","ABR","MAI","JUN","JUL","AGO","SET","OUT","NOV","DEZ")=CHOOSE(MONTH(A6),"JAN","FEV","MAR","ABR","MAI","JUN","JUL","AGO","SET","OUT","NOV","DEZ"),"",CHOOSE(MONTH(A7),"JAN","FEV","MAR","ABR","MAI","JUN","JUL","AGO","SET","OUT","NOV","DEZ"))</f>
        <v/>
      </c>
      <c r="D7" s="7">
        <f t="shared" si="1"/>
        <v>7</v>
      </c>
      <c r="E7" s="7" t="str">
        <f t="shared" si="2"/>
        <v>D</v>
      </c>
      <c r="F7" s="18"/>
      <c r="G7" s="17"/>
      <c r="H7" s="17"/>
      <c r="I7" s="17"/>
      <c r="J7" s="25"/>
      <c r="K7" s="93"/>
    </row>
    <row r="8" spans="1:11" x14ac:dyDescent="0.25">
      <c r="A8" s="107">
        <v>43386</v>
      </c>
      <c r="B8" s="2" t="str">
        <f t="shared" si="0"/>
        <v>Sáb</v>
      </c>
      <c r="C8" s="3" t="str">
        <f t="shared" si="3"/>
        <v/>
      </c>
      <c r="D8" s="7">
        <f t="shared" si="1"/>
        <v>13</v>
      </c>
      <c r="E8" s="7" t="str">
        <f t="shared" si="2"/>
        <v>S</v>
      </c>
      <c r="F8" s="18"/>
      <c r="G8" s="17"/>
      <c r="H8" s="17"/>
      <c r="I8" s="17"/>
      <c r="J8" s="25"/>
      <c r="K8" s="93"/>
    </row>
    <row r="9" spans="1:11" x14ac:dyDescent="0.25">
      <c r="A9" s="107">
        <v>43387</v>
      </c>
      <c r="B9" s="2" t="str">
        <f t="shared" si="0"/>
        <v>Dom</v>
      </c>
      <c r="C9" s="3" t="str">
        <f t="shared" si="3"/>
        <v/>
      </c>
      <c r="D9" s="7">
        <f t="shared" si="1"/>
        <v>14</v>
      </c>
      <c r="E9" s="7" t="str">
        <f t="shared" si="2"/>
        <v>D</v>
      </c>
      <c r="F9" s="18"/>
      <c r="G9" s="17"/>
      <c r="H9" s="17"/>
      <c r="I9" s="17"/>
      <c r="J9" s="25"/>
      <c r="K9" s="93"/>
    </row>
    <row r="10" spans="1:11" x14ac:dyDescent="0.25">
      <c r="A10" s="107">
        <v>43393</v>
      </c>
      <c r="B10" s="2" t="str">
        <f t="shared" si="0"/>
        <v>Sáb</v>
      </c>
      <c r="C10" s="3" t="str">
        <f t="shared" si="3"/>
        <v/>
      </c>
      <c r="D10" s="7">
        <f t="shared" si="1"/>
        <v>20</v>
      </c>
      <c r="E10" s="7" t="str">
        <f t="shared" si="2"/>
        <v>S</v>
      </c>
      <c r="F10" s="18"/>
      <c r="G10" s="17"/>
      <c r="H10" s="17"/>
      <c r="I10" s="17"/>
      <c r="J10" s="25"/>
      <c r="K10" s="93"/>
    </row>
    <row r="11" spans="1:11" x14ac:dyDescent="0.25">
      <c r="A11" s="107">
        <v>43394</v>
      </c>
      <c r="B11" s="2" t="str">
        <f t="shared" si="0"/>
        <v>Dom</v>
      </c>
      <c r="C11" s="3" t="str">
        <f t="shared" si="3"/>
        <v/>
      </c>
      <c r="D11" s="7">
        <f t="shared" si="1"/>
        <v>21</v>
      </c>
      <c r="E11" s="7" t="str">
        <f t="shared" si="2"/>
        <v>D</v>
      </c>
      <c r="F11" s="18"/>
      <c r="G11" s="17"/>
      <c r="H11" s="17"/>
      <c r="I11" s="17"/>
      <c r="J11" s="25"/>
      <c r="K11" s="93"/>
    </row>
    <row r="12" spans="1:11" x14ac:dyDescent="0.25">
      <c r="A12" s="107">
        <v>43400</v>
      </c>
      <c r="B12" s="2" t="str">
        <f t="shared" si="0"/>
        <v>Sáb</v>
      </c>
      <c r="C12" s="3" t="str">
        <f t="shared" si="3"/>
        <v/>
      </c>
      <c r="D12" s="7">
        <f t="shared" si="1"/>
        <v>27</v>
      </c>
      <c r="E12" s="7" t="str">
        <f t="shared" si="2"/>
        <v>S</v>
      </c>
      <c r="F12" s="17"/>
      <c r="G12" s="17"/>
      <c r="H12" s="17"/>
      <c r="I12" s="17"/>
      <c r="J12" s="25"/>
      <c r="K12" s="93"/>
    </row>
    <row r="13" spans="1:11" s="200" customFormat="1" x14ac:dyDescent="0.25">
      <c r="A13" s="207">
        <v>43401</v>
      </c>
      <c r="B13" s="199" t="str">
        <f t="shared" si="0"/>
        <v>Dom</v>
      </c>
      <c r="C13" s="201"/>
      <c r="D13" s="202">
        <v>28</v>
      </c>
      <c r="E13" s="202" t="str">
        <f t="shared" si="2"/>
        <v>D</v>
      </c>
      <c r="F13" s="180" t="s">
        <v>201</v>
      </c>
      <c r="G13" s="180" t="s">
        <v>202</v>
      </c>
      <c r="H13" s="180" t="s">
        <v>203</v>
      </c>
      <c r="I13" s="180" t="s">
        <v>32</v>
      </c>
      <c r="J13" s="167" t="s">
        <v>7</v>
      </c>
      <c r="K13" s="206"/>
    </row>
    <row r="14" spans="1:11" ht="15.75" thickBot="1" x14ac:dyDescent="0.3">
      <c r="A14" s="107">
        <v>43401</v>
      </c>
      <c r="B14" s="2" t="str">
        <f t="shared" si="0"/>
        <v>Dom</v>
      </c>
      <c r="C14" s="31" t="str">
        <f>IF(CHOOSE(MONTH(A14),"JAN","FEV","MAR","ABR","MAI","JUN","JUL","AGO","SET","OUT","NOV","DEZ")=CHOOSE(MONTH(A12),"JAN","FEV","MAR","ABR","MAI","JUN","JUL","AGO","SET","OUT","NOV","DEZ"),"",CHOOSE(MONTH(A14),"JAN","FEV","MAR","ABR","MAI","JUN","JUL","AGO","SET","OUT","NOV","DEZ"))</f>
        <v/>
      </c>
      <c r="D14" s="32">
        <f t="shared" si="1"/>
        <v>28</v>
      </c>
      <c r="E14" s="32" t="str">
        <f t="shared" si="2"/>
        <v>D</v>
      </c>
      <c r="F14" s="180" t="s">
        <v>80</v>
      </c>
      <c r="G14" s="180" t="s">
        <v>81</v>
      </c>
      <c r="H14" s="180" t="s">
        <v>82</v>
      </c>
      <c r="I14" s="180" t="s">
        <v>83</v>
      </c>
      <c r="J14" s="167" t="s">
        <v>9</v>
      </c>
      <c r="K14" s="93"/>
    </row>
    <row r="15" spans="1:11" x14ac:dyDescent="0.25">
      <c r="A15" s="107">
        <v>43405</v>
      </c>
      <c r="B15" s="2" t="str">
        <f t="shared" si="0"/>
        <v>Qui</v>
      </c>
      <c r="C15" s="5" t="str">
        <f t="shared" si="3"/>
        <v>NOV</v>
      </c>
      <c r="D15" s="8">
        <f t="shared" si="1"/>
        <v>1</v>
      </c>
      <c r="E15" s="8" t="str">
        <f t="shared" si="2"/>
        <v>F</v>
      </c>
      <c r="F15" s="22"/>
      <c r="G15" s="35"/>
      <c r="H15" s="35"/>
      <c r="I15" s="35"/>
      <c r="J15" s="36"/>
      <c r="K15" s="93"/>
    </row>
    <row r="16" spans="1:11" x14ac:dyDescent="0.25">
      <c r="A16" s="107">
        <v>43407</v>
      </c>
      <c r="B16" s="2" t="str">
        <f t="shared" si="0"/>
        <v>Sáb</v>
      </c>
      <c r="C16" s="3" t="str">
        <f t="shared" si="3"/>
        <v/>
      </c>
      <c r="D16" s="7">
        <f t="shared" si="1"/>
        <v>3</v>
      </c>
      <c r="E16" s="7" t="str">
        <f t="shared" si="2"/>
        <v>S</v>
      </c>
      <c r="F16" s="18"/>
      <c r="G16" s="17"/>
      <c r="H16" s="17"/>
      <c r="I16" s="17"/>
      <c r="J16" s="25"/>
      <c r="K16" s="93"/>
    </row>
    <row r="17" spans="1:11" x14ac:dyDescent="0.25">
      <c r="A17" s="107">
        <v>43408</v>
      </c>
      <c r="B17" s="2" t="str">
        <f t="shared" si="0"/>
        <v>Dom</v>
      </c>
      <c r="C17" s="3" t="str">
        <f t="shared" si="3"/>
        <v/>
      </c>
      <c r="D17" s="7">
        <f t="shared" si="1"/>
        <v>4</v>
      </c>
      <c r="E17" s="7" t="str">
        <f t="shared" si="2"/>
        <v>D</v>
      </c>
      <c r="F17" s="18" t="s">
        <v>107</v>
      </c>
      <c r="G17" s="17" t="s">
        <v>118</v>
      </c>
      <c r="H17" s="17" t="s">
        <v>109</v>
      </c>
      <c r="I17" s="17" t="s">
        <v>187</v>
      </c>
      <c r="J17" s="25" t="s">
        <v>7</v>
      </c>
      <c r="K17" s="93"/>
    </row>
    <row r="18" spans="1:11" x14ac:dyDescent="0.25">
      <c r="A18" s="107">
        <v>43414</v>
      </c>
      <c r="B18" s="2" t="str">
        <f t="shared" si="0"/>
        <v>Sáb</v>
      </c>
      <c r="C18" s="3" t="str">
        <f t="shared" si="3"/>
        <v/>
      </c>
      <c r="D18" s="7">
        <f t="shared" si="1"/>
        <v>10</v>
      </c>
      <c r="E18" s="7" t="str">
        <f t="shared" si="2"/>
        <v>S</v>
      </c>
      <c r="F18" s="18"/>
      <c r="G18" s="17"/>
      <c r="H18" s="17"/>
      <c r="I18" s="17"/>
      <c r="J18" s="25"/>
      <c r="K18" s="93"/>
    </row>
    <row r="19" spans="1:11" x14ac:dyDescent="0.25">
      <c r="A19" s="107">
        <v>43415</v>
      </c>
      <c r="B19" s="2" t="str">
        <f t="shared" si="0"/>
        <v>Dom</v>
      </c>
      <c r="C19" s="3" t="str">
        <f t="shared" si="3"/>
        <v/>
      </c>
      <c r="D19" s="7">
        <f t="shared" si="1"/>
        <v>11</v>
      </c>
      <c r="E19" s="7" t="str">
        <f t="shared" si="2"/>
        <v>D</v>
      </c>
      <c r="F19" s="18"/>
      <c r="G19" s="17"/>
      <c r="H19" s="17"/>
      <c r="I19" s="17"/>
      <c r="J19" s="25"/>
      <c r="K19" s="93"/>
    </row>
    <row r="20" spans="1:11" x14ac:dyDescent="0.25">
      <c r="A20" s="107">
        <v>43421</v>
      </c>
      <c r="B20" s="2" t="str">
        <f t="shared" si="0"/>
        <v>Sáb</v>
      </c>
      <c r="C20" s="3" t="str">
        <f t="shared" si="3"/>
        <v/>
      </c>
      <c r="D20" s="7">
        <f t="shared" si="1"/>
        <v>17</v>
      </c>
      <c r="E20" s="7" t="str">
        <f t="shared" si="2"/>
        <v>S</v>
      </c>
      <c r="F20" s="18"/>
      <c r="G20" s="17"/>
      <c r="H20" s="17"/>
      <c r="I20" s="17"/>
      <c r="J20" s="25"/>
      <c r="K20" s="93"/>
    </row>
    <row r="21" spans="1:11" x14ac:dyDescent="0.25">
      <c r="A21" s="107">
        <v>43422</v>
      </c>
      <c r="B21" s="2" t="str">
        <f t="shared" si="0"/>
        <v>Dom</v>
      </c>
      <c r="C21" s="3" t="str">
        <f t="shared" si="3"/>
        <v/>
      </c>
      <c r="D21" s="7">
        <f t="shared" si="1"/>
        <v>18</v>
      </c>
      <c r="E21" s="7" t="str">
        <f t="shared" si="2"/>
        <v>D</v>
      </c>
      <c r="F21" s="18"/>
      <c r="G21" s="17"/>
      <c r="H21" s="17"/>
      <c r="I21" s="17"/>
      <c r="J21" s="25"/>
      <c r="K21" s="93"/>
    </row>
    <row r="22" spans="1:11" x14ac:dyDescent="0.25">
      <c r="A22" s="107">
        <v>43428</v>
      </c>
      <c r="B22" s="2" t="str">
        <f t="shared" si="0"/>
        <v>Sáb</v>
      </c>
      <c r="C22" s="3" t="str">
        <f t="shared" si="3"/>
        <v/>
      </c>
      <c r="D22" s="7">
        <f t="shared" si="1"/>
        <v>24</v>
      </c>
      <c r="E22" s="7" t="str">
        <f t="shared" si="2"/>
        <v>S</v>
      </c>
      <c r="F22" s="18"/>
      <c r="G22" s="17"/>
      <c r="H22" s="17"/>
      <c r="I22" s="17"/>
      <c r="J22" s="25"/>
      <c r="K22" s="93"/>
    </row>
    <row r="23" spans="1:11" ht="15.75" thickBot="1" x14ac:dyDescent="0.3">
      <c r="A23" s="107">
        <v>43429</v>
      </c>
      <c r="B23" s="2" t="str">
        <f t="shared" si="0"/>
        <v>Dom</v>
      </c>
      <c r="C23" s="4" t="str">
        <f t="shared" si="3"/>
        <v/>
      </c>
      <c r="D23" s="9">
        <f t="shared" si="1"/>
        <v>25</v>
      </c>
      <c r="E23" s="9" t="str">
        <f t="shared" si="2"/>
        <v>D</v>
      </c>
      <c r="F23" s="180" t="s">
        <v>84</v>
      </c>
      <c r="G23" s="180" t="s">
        <v>81</v>
      </c>
      <c r="H23" s="180" t="s">
        <v>82</v>
      </c>
      <c r="I23" s="180" t="s">
        <v>83</v>
      </c>
      <c r="J23" s="167" t="s">
        <v>9</v>
      </c>
      <c r="K23" s="93"/>
    </row>
    <row r="24" spans="1:11" x14ac:dyDescent="0.25">
      <c r="A24" s="107">
        <v>43435</v>
      </c>
      <c r="B24" s="2" t="str">
        <f t="shared" si="0"/>
        <v>Sáb</v>
      </c>
      <c r="C24" s="5" t="str">
        <f t="shared" si="3"/>
        <v>DEZ</v>
      </c>
      <c r="D24" s="8">
        <f t="shared" si="1"/>
        <v>1</v>
      </c>
      <c r="E24" s="8" t="str">
        <f t="shared" si="2"/>
        <v>S</v>
      </c>
      <c r="F24" s="22"/>
      <c r="G24" s="35"/>
      <c r="H24" s="35"/>
      <c r="I24" s="35"/>
      <c r="J24" s="36"/>
      <c r="K24" s="93"/>
    </row>
    <row r="25" spans="1:11" x14ac:dyDescent="0.25">
      <c r="A25" s="107">
        <v>43436</v>
      </c>
      <c r="B25" s="2" t="str">
        <f t="shared" si="0"/>
        <v>Dom</v>
      </c>
      <c r="C25" s="3" t="str">
        <f t="shared" si="3"/>
        <v/>
      </c>
      <c r="D25" s="7">
        <f t="shared" si="1"/>
        <v>2</v>
      </c>
      <c r="E25" s="7" t="str">
        <f t="shared" si="2"/>
        <v>D</v>
      </c>
      <c r="F25" s="18"/>
      <c r="G25" s="17"/>
      <c r="H25" s="17"/>
      <c r="I25" s="17"/>
      <c r="J25" s="25"/>
      <c r="K25" s="93"/>
    </row>
    <row r="26" spans="1:11" x14ac:dyDescent="0.25">
      <c r="A26" s="107">
        <v>43442</v>
      </c>
      <c r="B26" s="2" t="str">
        <f t="shared" si="0"/>
        <v>Sáb</v>
      </c>
      <c r="C26" s="3" t="str">
        <f t="shared" si="3"/>
        <v/>
      </c>
      <c r="D26" s="7">
        <f t="shared" si="1"/>
        <v>8</v>
      </c>
      <c r="E26" s="7" t="str">
        <f t="shared" si="2"/>
        <v>S</v>
      </c>
      <c r="F26" s="18"/>
      <c r="G26" s="17"/>
      <c r="H26" s="17"/>
      <c r="I26" s="17"/>
      <c r="J26" s="25"/>
      <c r="K26" s="93"/>
    </row>
    <row r="27" spans="1:11" x14ac:dyDescent="0.25">
      <c r="A27" s="107">
        <v>43443</v>
      </c>
      <c r="B27" s="2" t="str">
        <f t="shared" si="0"/>
        <v>Dom</v>
      </c>
      <c r="C27" s="3" t="str">
        <f t="shared" si="3"/>
        <v/>
      </c>
      <c r="D27" s="7">
        <f t="shared" si="1"/>
        <v>9</v>
      </c>
      <c r="E27" s="7" t="str">
        <f t="shared" si="2"/>
        <v>D</v>
      </c>
      <c r="F27" s="18" t="s">
        <v>198</v>
      </c>
      <c r="G27" s="17" t="s">
        <v>195</v>
      </c>
      <c r="H27" s="17" t="s">
        <v>33</v>
      </c>
      <c r="I27" s="17" t="s">
        <v>32</v>
      </c>
      <c r="J27" s="25" t="s">
        <v>10</v>
      </c>
      <c r="K27" s="93"/>
    </row>
    <row r="28" spans="1:11" x14ac:dyDescent="0.25">
      <c r="A28" s="107">
        <v>43449</v>
      </c>
      <c r="B28" s="2" t="str">
        <f t="shared" si="0"/>
        <v>Sáb</v>
      </c>
      <c r="C28" s="3" t="str">
        <f t="shared" si="3"/>
        <v/>
      </c>
      <c r="D28" s="55">
        <f t="shared" si="1"/>
        <v>15</v>
      </c>
      <c r="E28" s="7" t="str">
        <f t="shared" si="2"/>
        <v>S</v>
      </c>
      <c r="F28" s="54"/>
      <c r="G28" s="54"/>
      <c r="H28" s="54"/>
      <c r="I28" s="54"/>
      <c r="J28" s="56"/>
      <c r="K28" s="93"/>
    </row>
    <row r="29" spans="1:11" x14ac:dyDescent="0.25">
      <c r="A29" s="107">
        <v>43450</v>
      </c>
      <c r="B29" s="2" t="str">
        <f t="shared" si="0"/>
        <v>Dom</v>
      </c>
      <c r="C29" s="95" t="str">
        <f t="shared" si="3"/>
        <v/>
      </c>
      <c r="D29" s="7">
        <f t="shared" si="1"/>
        <v>16</v>
      </c>
      <c r="E29" s="7" t="str">
        <f t="shared" si="2"/>
        <v>D</v>
      </c>
      <c r="F29" s="18"/>
      <c r="G29" s="17"/>
      <c r="H29" s="17"/>
      <c r="I29" s="17"/>
      <c r="J29" s="25"/>
      <c r="K29" s="93"/>
    </row>
    <row r="30" spans="1:11" x14ac:dyDescent="0.25">
      <c r="A30" s="107">
        <v>43456</v>
      </c>
      <c r="B30" s="2" t="str">
        <f t="shared" si="0"/>
        <v>Sáb</v>
      </c>
      <c r="C30" s="95" t="str">
        <f t="shared" si="3"/>
        <v/>
      </c>
      <c r="D30" s="7">
        <f t="shared" si="1"/>
        <v>22</v>
      </c>
      <c r="E30" s="7" t="str">
        <f t="shared" si="2"/>
        <v>S</v>
      </c>
      <c r="F30" s="18"/>
      <c r="G30" s="17"/>
      <c r="H30" s="17"/>
      <c r="I30" s="17"/>
      <c r="J30" s="25"/>
      <c r="K30" s="93"/>
    </row>
    <row r="31" spans="1:11" x14ac:dyDescent="0.25">
      <c r="A31" s="107">
        <v>43457</v>
      </c>
      <c r="B31" s="2" t="str">
        <f t="shared" si="0"/>
        <v>Dom</v>
      </c>
      <c r="C31" s="95" t="str">
        <f t="shared" si="3"/>
        <v/>
      </c>
      <c r="D31" s="7">
        <f t="shared" si="1"/>
        <v>23</v>
      </c>
      <c r="E31" s="7" t="str">
        <f t="shared" si="2"/>
        <v>D</v>
      </c>
      <c r="F31" s="18"/>
      <c r="G31" s="17"/>
      <c r="H31" s="17"/>
      <c r="I31" s="17"/>
      <c r="J31" s="25"/>
      <c r="K31" s="93"/>
    </row>
    <row r="32" spans="1:11" x14ac:dyDescent="0.25">
      <c r="A32" s="107">
        <v>43459</v>
      </c>
      <c r="B32" s="2" t="str">
        <f t="shared" si="0"/>
        <v>Ter</v>
      </c>
      <c r="C32" s="95" t="str">
        <f t="shared" si="3"/>
        <v/>
      </c>
      <c r="D32" s="7">
        <f t="shared" si="1"/>
        <v>25</v>
      </c>
      <c r="E32" s="7" t="str">
        <f t="shared" si="2"/>
        <v>F</v>
      </c>
      <c r="F32" s="18"/>
      <c r="G32" s="17"/>
      <c r="H32" s="17"/>
      <c r="I32" s="17"/>
      <c r="J32" s="25"/>
      <c r="K32" s="93"/>
    </row>
    <row r="33" spans="1:11" x14ac:dyDescent="0.25">
      <c r="A33" s="107">
        <v>43463</v>
      </c>
      <c r="B33" s="2" t="str">
        <f t="shared" si="0"/>
        <v>Sáb</v>
      </c>
      <c r="C33" s="95" t="str">
        <f t="shared" si="3"/>
        <v/>
      </c>
      <c r="D33" s="7">
        <f t="shared" si="1"/>
        <v>29</v>
      </c>
      <c r="E33" s="7" t="str">
        <f t="shared" si="2"/>
        <v>S</v>
      </c>
      <c r="F33" s="18"/>
      <c r="G33" s="17"/>
      <c r="H33" s="17"/>
      <c r="I33" s="17"/>
      <c r="J33" s="25"/>
      <c r="K33" s="93"/>
    </row>
    <row r="34" spans="1:11" ht="15.75" thickBot="1" x14ac:dyDescent="0.3">
      <c r="A34" s="107">
        <v>43464</v>
      </c>
      <c r="B34" s="2" t="str">
        <f t="shared" si="0"/>
        <v>Dom</v>
      </c>
      <c r="C34" s="94" t="str">
        <f t="shared" si="3"/>
        <v/>
      </c>
      <c r="D34" s="9">
        <f t="shared" si="1"/>
        <v>30</v>
      </c>
      <c r="E34" s="9" t="str">
        <f t="shared" si="2"/>
        <v>D</v>
      </c>
      <c r="F34" s="20"/>
      <c r="G34" s="20"/>
      <c r="H34" s="20"/>
      <c r="I34" s="20"/>
      <c r="J34" s="15"/>
      <c r="K34" s="93"/>
    </row>
    <row r="35" spans="1:11" x14ac:dyDescent="0.25">
      <c r="A35" s="107">
        <v>43466</v>
      </c>
      <c r="B35" s="2" t="str">
        <f t="shared" si="0"/>
        <v>Ter</v>
      </c>
      <c r="C35" s="1" t="str">
        <f t="shared" si="3"/>
        <v>JAN</v>
      </c>
      <c r="D35" s="8">
        <f t="shared" si="1"/>
        <v>1</v>
      </c>
      <c r="E35" s="8" t="str">
        <f t="shared" si="2"/>
        <v>F</v>
      </c>
      <c r="F35" s="128"/>
      <c r="G35" s="35"/>
      <c r="H35" s="35"/>
      <c r="I35" s="35"/>
      <c r="J35" s="36"/>
      <c r="K35" s="93"/>
    </row>
    <row r="36" spans="1:11" x14ac:dyDescent="0.25">
      <c r="A36" s="107">
        <v>43470</v>
      </c>
      <c r="B36" s="2" t="str">
        <f t="shared" si="0"/>
        <v>Sáb</v>
      </c>
      <c r="C36" s="3" t="str">
        <f t="shared" si="3"/>
        <v/>
      </c>
      <c r="D36" s="7">
        <f t="shared" si="1"/>
        <v>5</v>
      </c>
      <c r="E36" s="7" t="str">
        <f t="shared" si="2"/>
        <v>S</v>
      </c>
      <c r="F36" s="24"/>
      <c r="G36" s="17"/>
      <c r="H36" s="17"/>
      <c r="I36" s="17"/>
      <c r="J36" s="25"/>
      <c r="K36" s="93"/>
    </row>
    <row r="37" spans="1:11" x14ac:dyDescent="0.25">
      <c r="A37" s="107">
        <v>43471</v>
      </c>
      <c r="B37" s="2" t="str">
        <f t="shared" si="0"/>
        <v>Dom</v>
      </c>
      <c r="C37" s="3" t="str">
        <f t="shared" si="3"/>
        <v/>
      </c>
      <c r="D37" s="7">
        <f t="shared" si="1"/>
        <v>6</v>
      </c>
      <c r="E37" s="7" t="str">
        <f t="shared" si="2"/>
        <v>D</v>
      </c>
      <c r="F37" s="18"/>
      <c r="G37" s="18"/>
      <c r="H37" s="18"/>
      <c r="I37" s="18"/>
      <c r="J37" s="26"/>
      <c r="K37" s="93"/>
    </row>
    <row r="38" spans="1:11" x14ac:dyDescent="0.25">
      <c r="A38" s="107">
        <v>43477</v>
      </c>
      <c r="B38" s="2" t="str">
        <f t="shared" si="0"/>
        <v>Sáb</v>
      </c>
      <c r="C38" s="3" t="str">
        <f t="shared" si="3"/>
        <v/>
      </c>
      <c r="D38" s="7">
        <f t="shared" si="1"/>
        <v>12</v>
      </c>
      <c r="E38" s="7" t="str">
        <f t="shared" si="2"/>
        <v>S</v>
      </c>
      <c r="F38" s="18" t="s">
        <v>184</v>
      </c>
      <c r="G38" s="18"/>
      <c r="H38" s="18" t="s">
        <v>38</v>
      </c>
      <c r="I38" s="18" t="s">
        <v>32</v>
      </c>
      <c r="J38" s="26" t="s">
        <v>7</v>
      </c>
      <c r="K38" s="93"/>
    </row>
    <row r="39" spans="1:11" x14ac:dyDescent="0.25">
      <c r="A39" s="107">
        <v>43478</v>
      </c>
      <c r="B39" s="2" t="str">
        <f t="shared" si="0"/>
        <v>Dom</v>
      </c>
      <c r="C39" s="3" t="str">
        <f t="shared" si="3"/>
        <v/>
      </c>
      <c r="D39" s="7">
        <f t="shared" si="1"/>
        <v>13</v>
      </c>
      <c r="E39" s="7" t="str">
        <f t="shared" si="2"/>
        <v>D</v>
      </c>
      <c r="F39" s="18"/>
      <c r="G39" s="18"/>
      <c r="H39" s="18"/>
      <c r="I39" s="18"/>
      <c r="J39" s="26"/>
      <c r="K39" s="93"/>
    </row>
    <row r="40" spans="1:11" x14ac:dyDescent="0.25">
      <c r="A40" s="107">
        <v>43484</v>
      </c>
      <c r="B40" s="2" t="str">
        <f t="shared" si="0"/>
        <v>Sáb</v>
      </c>
      <c r="C40" s="3" t="str">
        <f t="shared" si="3"/>
        <v/>
      </c>
      <c r="D40" s="7">
        <f t="shared" si="1"/>
        <v>19</v>
      </c>
      <c r="E40" s="7" t="str">
        <f t="shared" si="2"/>
        <v>S</v>
      </c>
      <c r="F40" s="211" t="s">
        <v>26</v>
      </c>
      <c r="G40" s="211" t="s">
        <v>37</v>
      </c>
      <c r="H40" s="211" t="s">
        <v>38</v>
      </c>
      <c r="I40" s="211" t="s">
        <v>18</v>
      </c>
      <c r="J40" s="212" t="s">
        <v>14</v>
      </c>
      <c r="K40" s="93"/>
    </row>
    <row r="41" spans="1:11" x14ac:dyDescent="0.25">
      <c r="A41" s="107">
        <v>43485</v>
      </c>
      <c r="B41" s="2" t="str">
        <f t="shared" si="0"/>
        <v>Dom</v>
      </c>
      <c r="C41" s="3" t="str">
        <f t="shared" si="3"/>
        <v/>
      </c>
      <c r="D41" s="7">
        <f t="shared" si="1"/>
        <v>20</v>
      </c>
      <c r="E41" s="7" t="str">
        <f t="shared" si="2"/>
        <v>D</v>
      </c>
      <c r="F41" s="18" t="s">
        <v>26</v>
      </c>
      <c r="G41" s="18" t="s">
        <v>37</v>
      </c>
      <c r="H41" s="18" t="s">
        <v>38</v>
      </c>
      <c r="I41" s="18" t="s">
        <v>18</v>
      </c>
      <c r="J41" s="26" t="s">
        <v>14</v>
      </c>
      <c r="K41" s="93"/>
    </row>
    <row r="42" spans="1:11" x14ac:dyDescent="0.25">
      <c r="A42" s="107">
        <v>43491</v>
      </c>
      <c r="B42" s="2" t="str">
        <f t="shared" si="0"/>
        <v>Sáb</v>
      </c>
      <c r="C42" s="3" t="str">
        <f t="shared" si="3"/>
        <v/>
      </c>
      <c r="D42" s="7">
        <f t="shared" si="1"/>
        <v>26</v>
      </c>
      <c r="E42" s="7" t="str">
        <f t="shared" si="2"/>
        <v>S</v>
      </c>
      <c r="F42" s="211" t="s">
        <v>85</v>
      </c>
      <c r="G42" s="211" t="s">
        <v>216</v>
      </c>
      <c r="H42" s="211" t="s">
        <v>33</v>
      </c>
      <c r="I42" s="211" t="s">
        <v>83</v>
      </c>
      <c r="J42" s="26" t="s">
        <v>9</v>
      </c>
      <c r="K42" s="93"/>
    </row>
    <row r="43" spans="1:11" ht="15.75" thickBot="1" x14ac:dyDescent="0.3">
      <c r="A43" s="107">
        <v>43492</v>
      </c>
      <c r="B43" s="2" t="str">
        <f t="shared" si="0"/>
        <v>Dom</v>
      </c>
      <c r="C43" s="4" t="str">
        <f t="shared" si="3"/>
        <v/>
      </c>
      <c r="D43" s="9">
        <f t="shared" si="1"/>
        <v>27</v>
      </c>
      <c r="E43" s="9" t="str">
        <f t="shared" si="2"/>
        <v>D</v>
      </c>
      <c r="F43" s="215" t="s">
        <v>85</v>
      </c>
      <c r="G43" s="215" t="s">
        <v>81</v>
      </c>
      <c r="H43" s="215" t="s">
        <v>82</v>
      </c>
      <c r="I43" s="215" t="s">
        <v>83</v>
      </c>
      <c r="J43" s="15" t="s">
        <v>9</v>
      </c>
      <c r="K43" s="93"/>
    </row>
    <row r="44" spans="1:11" x14ac:dyDescent="0.25">
      <c r="A44" s="107">
        <v>43498</v>
      </c>
      <c r="B44" s="2" t="str">
        <f t="shared" si="0"/>
        <v>Sáb</v>
      </c>
      <c r="C44" s="5" t="str">
        <f t="shared" si="3"/>
        <v>FEV</v>
      </c>
      <c r="D44" s="8">
        <f t="shared" si="1"/>
        <v>2</v>
      </c>
      <c r="E44" s="8" t="str">
        <f t="shared" si="2"/>
        <v>S</v>
      </c>
      <c r="F44" s="180" t="s">
        <v>190</v>
      </c>
      <c r="G44" s="211" t="s">
        <v>102</v>
      </c>
      <c r="H44" s="211" t="s">
        <v>31</v>
      </c>
      <c r="I44" s="211" t="s">
        <v>32</v>
      </c>
      <c r="J44" s="212" t="s">
        <v>10</v>
      </c>
      <c r="K44" s="93"/>
    </row>
    <row r="45" spans="1:11" x14ac:dyDescent="0.25">
      <c r="A45" s="107">
        <v>43499</v>
      </c>
      <c r="B45" s="2" t="str">
        <f t="shared" si="0"/>
        <v>Dom</v>
      </c>
      <c r="C45" s="3" t="str">
        <f t="shared" si="3"/>
        <v/>
      </c>
      <c r="D45" s="7">
        <f t="shared" si="1"/>
        <v>3</v>
      </c>
      <c r="E45" s="7" t="str">
        <f t="shared" si="2"/>
        <v>D</v>
      </c>
      <c r="F45" s="17" t="s">
        <v>101</v>
      </c>
      <c r="G45" s="18" t="s">
        <v>102</v>
      </c>
      <c r="H45" s="18" t="s">
        <v>31</v>
      </c>
      <c r="I45" s="18" t="s">
        <v>32</v>
      </c>
      <c r="J45" s="26" t="s">
        <v>10</v>
      </c>
      <c r="K45" s="93"/>
    </row>
    <row r="46" spans="1:11" x14ac:dyDescent="0.25">
      <c r="A46" s="107">
        <v>43505</v>
      </c>
      <c r="B46" s="2" t="str">
        <f t="shared" si="0"/>
        <v>Sáb</v>
      </c>
      <c r="C46" s="3" t="str">
        <f t="shared" si="3"/>
        <v/>
      </c>
      <c r="D46" s="7">
        <f t="shared" si="1"/>
        <v>9</v>
      </c>
      <c r="E46" s="7" t="str">
        <f t="shared" si="2"/>
        <v>S</v>
      </c>
      <c r="F46" s="18"/>
      <c r="G46" s="18"/>
      <c r="H46" s="18"/>
      <c r="I46" s="18"/>
      <c r="J46" s="26"/>
      <c r="K46" s="93"/>
    </row>
    <row r="47" spans="1:11" x14ac:dyDescent="0.25">
      <c r="A47" s="107">
        <v>43506</v>
      </c>
      <c r="B47" s="2" t="str">
        <f t="shared" si="0"/>
        <v>Dom</v>
      </c>
      <c r="C47" s="3" t="str">
        <f t="shared" si="3"/>
        <v/>
      </c>
      <c r="D47" s="7">
        <f t="shared" si="1"/>
        <v>10</v>
      </c>
      <c r="E47" s="7" t="str">
        <f t="shared" si="2"/>
        <v>D</v>
      </c>
      <c r="F47" s="211" t="s">
        <v>211</v>
      </c>
      <c r="G47" s="211" t="s">
        <v>100</v>
      </c>
      <c r="H47" s="211" t="s">
        <v>36</v>
      </c>
      <c r="I47" s="211" t="s">
        <v>18</v>
      </c>
      <c r="J47" s="212" t="s">
        <v>14</v>
      </c>
      <c r="K47" s="93"/>
    </row>
    <row r="48" spans="1:11" x14ac:dyDescent="0.25">
      <c r="A48" s="107">
        <v>43512</v>
      </c>
      <c r="B48" s="2" t="str">
        <f t="shared" si="0"/>
        <v>Sáb</v>
      </c>
      <c r="C48" s="3" t="str">
        <f t="shared" si="3"/>
        <v/>
      </c>
      <c r="D48" s="7">
        <f t="shared" si="1"/>
        <v>16</v>
      </c>
      <c r="E48" s="7" t="str">
        <f t="shared" si="2"/>
        <v>S</v>
      </c>
      <c r="F48" s="18"/>
      <c r="G48" s="18"/>
      <c r="H48" s="18"/>
      <c r="I48" s="18"/>
      <c r="J48" s="26"/>
      <c r="K48" s="93"/>
    </row>
    <row r="49" spans="1:11" x14ac:dyDescent="0.25">
      <c r="A49" s="107">
        <v>43513</v>
      </c>
      <c r="B49" s="2" t="str">
        <f t="shared" si="0"/>
        <v>Dom</v>
      </c>
      <c r="C49" s="3" t="str">
        <f t="shared" si="3"/>
        <v/>
      </c>
      <c r="D49" s="7">
        <f t="shared" si="1"/>
        <v>17</v>
      </c>
      <c r="E49" s="7" t="str">
        <f t="shared" si="2"/>
        <v>D</v>
      </c>
      <c r="F49" s="24"/>
      <c r="G49" s="17"/>
      <c r="H49" s="17"/>
      <c r="I49" s="17"/>
      <c r="J49" s="25"/>
      <c r="K49" s="93"/>
    </row>
    <row r="50" spans="1:11" x14ac:dyDescent="0.25">
      <c r="A50" s="107">
        <v>43519</v>
      </c>
      <c r="B50" s="2" t="str">
        <f t="shared" si="0"/>
        <v>Sáb</v>
      </c>
      <c r="C50" s="3" t="str">
        <f t="shared" si="3"/>
        <v/>
      </c>
      <c r="D50" s="55">
        <f t="shared" si="1"/>
        <v>23</v>
      </c>
      <c r="E50" s="7" t="str">
        <f t="shared" si="2"/>
        <v>S</v>
      </c>
      <c r="F50" s="54"/>
      <c r="G50" s="54"/>
      <c r="H50" s="54"/>
      <c r="I50" s="54"/>
      <c r="J50" s="56"/>
      <c r="K50" s="93"/>
    </row>
    <row r="51" spans="1:11" ht="15.75" thickBot="1" x14ac:dyDescent="0.3">
      <c r="A51" s="107">
        <v>43520</v>
      </c>
      <c r="B51" s="2" t="str">
        <f t="shared" si="0"/>
        <v>Dom</v>
      </c>
      <c r="C51" s="4" t="str">
        <f t="shared" si="3"/>
        <v/>
      </c>
      <c r="D51" s="140">
        <f t="shared" si="1"/>
        <v>24</v>
      </c>
      <c r="E51" s="140" t="str">
        <f t="shared" si="2"/>
        <v>D</v>
      </c>
      <c r="F51" s="141" t="s">
        <v>86</v>
      </c>
      <c r="G51" s="141" t="s">
        <v>81</v>
      </c>
      <c r="H51" s="141" t="s">
        <v>82</v>
      </c>
      <c r="I51" s="141" t="s">
        <v>83</v>
      </c>
      <c r="J51" s="142" t="s">
        <v>9</v>
      </c>
      <c r="K51" s="93"/>
    </row>
    <row r="52" spans="1:11" x14ac:dyDescent="0.25">
      <c r="A52" s="107">
        <v>43526</v>
      </c>
      <c r="B52" s="2" t="str">
        <f t="shared" si="0"/>
        <v>Sáb</v>
      </c>
      <c r="C52" s="5" t="str">
        <f t="shared" si="3"/>
        <v>MAR</v>
      </c>
      <c r="D52" s="8">
        <f t="shared" si="1"/>
        <v>2</v>
      </c>
      <c r="E52" s="8" t="str">
        <f t="shared" si="2"/>
        <v>S</v>
      </c>
      <c r="F52" s="35"/>
      <c r="G52" s="35"/>
      <c r="H52" s="35"/>
      <c r="I52" s="35"/>
      <c r="J52" s="36"/>
      <c r="K52" s="93"/>
    </row>
    <row r="53" spans="1:11" x14ac:dyDescent="0.25">
      <c r="A53" s="107">
        <v>43527</v>
      </c>
      <c r="B53" s="2" t="str">
        <f t="shared" si="0"/>
        <v>Dom</v>
      </c>
      <c r="C53" s="3" t="str">
        <f t="shared" si="3"/>
        <v/>
      </c>
      <c r="D53" s="7">
        <f t="shared" si="1"/>
        <v>3</v>
      </c>
      <c r="E53" s="7" t="str">
        <f t="shared" si="2"/>
        <v>D</v>
      </c>
      <c r="F53" s="24" t="s">
        <v>25</v>
      </c>
      <c r="G53" s="17"/>
      <c r="H53" s="17"/>
      <c r="I53" s="17"/>
      <c r="J53" s="25" t="s">
        <v>14</v>
      </c>
      <c r="K53" s="93"/>
    </row>
    <row r="54" spans="1:11" x14ac:dyDescent="0.25">
      <c r="A54" s="107">
        <v>43529</v>
      </c>
      <c r="B54" s="2" t="str">
        <f t="shared" si="0"/>
        <v>Ter</v>
      </c>
      <c r="C54" s="3" t="str">
        <f t="shared" si="3"/>
        <v/>
      </c>
      <c r="D54" s="7">
        <f t="shared" si="1"/>
        <v>5</v>
      </c>
      <c r="E54" s="7" t="str">
        <f t="shared" si="2"/>
        <v>F</v>
      </c>
      <c r="F54" s="17"/>
      <c r="G54" s="17"/>
      <c r="H54" s="17"/>
      <c r="I54" s="17"/>
      <c r="J54" s="25"/>
      <c r="K54" s="93"/>
    </row>
    <row r="55" spans="1:11" x14ac:dyDescent="0.25">
      <c r="A55" s="107">
        <v>43533</v>
      </c>
      <c r="B55" s="2" t="str">
        <f t="shared" si="0"/>
        <v>Sáb</v>
      </c>
      <c r="C55" s="3" t="str">
        <f t="shared" si="3"/>
        <v/>
      </c>
      <c r="D55" s="7">
        <f t="shared" si="1"/>
        <v>9</v>
      </c>
      <c r="E55" s="7" t="str">
        <f t="shared" si="2"/>
        <v>S</v>
      </c>
      <c r="F55" s="18"/>
      <c r="G55" s="18"/>
      <c r="H55" s="18"/>
      <c r="I55" s="18"/>
      <c r="J55" s="26"/>
      <c r="K55" s="93"/>
    </row>
    <row r="56" spans="1:11" x14ac:dyDescent="0.25">
      <c r="A56" s="107">
        <v>43534</v>
      </c>
      <c r="B56" s="2" t="str">
        <f t="shared" si="0"/>
        <v>Dom</v>
      </c>
      <c r="C56" s="3" t="str">
        <f t="shared" si="3"/>
        <v/>
      </c>
      <c r="D56" s="7">
        <f t="shared" si="1"/>
        <v>10</v>
      </c>
      <c r="E56" s="7" t="str">
        <f t="shared" si="2"/>
        <v>D</v>
      </c>
      <c r="F56" s="211"/>
      <c r="G56" s="211"/>
      <c r="H56" s="211"/>
      <c r="I56" s="211"/>
      <c r="J56" s="212"/>
      <c r="K56" s="93"/>
    </row>
    <row r="57" spans="1:11" x14ac:dyDescent="0.25">
      <c r="A57" s="107">
        <v>43540</v>
      </c>
      <c r="B57" s="2" t="str">
        <f t="shared" si="0"/>
        <v>Sáb</v>
      </c>
      <c r="C57" s="3" t="str">
        <f t="shared" si="3"/>
        <v/>
      </c>
      <c r="D57" s="7">
        <f t="shared" si="1"/>
        <v>16</v>
      </c>
      <c r="E57" s="7" t="str">
        <f t="shared" si="2"/>
        <v>S</v>
      </c>
      <c r="F57" s="211" t="s">
        <v>199</v>
      </c>
      <c r="G57" s="211"/>
      <c r="H57" s="211" t="s">
        <v>36</v>
      </c>
      <c r="I57" s="211" t="s">
        <v>200</v>
      </c>
      <c r="J57" s="212" t="s">
        <v>7</v>
      </c>
      <c r="K57" s="93"/>
    </row>
    <row r="58" spans="1:11" x14ac:dyDescent="0.25">
      <c r="A58" s="107">
        <v>43541</v>
      </c>
      <c r="B58" s="2" t="str">
        <f t="shared" si="0"/>
        <v>Dom</v>
      </c>
      <c r="C58" s="3" t="str">
        <f t="shared" si="3"/>
        <v/>
      </c>
      <c r="D58" s="48">
        <f t="shared" si="1"/>
        <v>17</v>
      </c>
      <c r="E58" s="48" t="str">
        <f t="shared" si="2"/>
        <v>D</v>
      </c>
      <c r="F58" s="211" t="s">
        <v>199</v>
      </c>
      <c r="G58" s="211"/>
      <c r="H58" s="211" t="s">
        <v>36</v>
      </c>
      <c r="I58" s="211" t="s">
        <v>200</v>
      </c>
      <c r="J58" s="212" t="s">
        <v>7</v>
      </c>
      <c r="K58" s="93"/>
    </row>
    <row r="59" spans="1:11" x14ac:dyDescent="0.25">
      <c r="A59" s="107">
        <v>43547</v>
      </c>
      <c r="B59" s="2" t="str">
        <f t="shared" si="0"/>
        <v>Sáb</v>
      </c>
      <c r="C59" s="3" t="str">
        <f t="shared" si="3"/>
        <v/>
      </c>
      <c r="D59" s="37">
        <f t="shared" si="1"/>
        <v>23</v>
      </c>
      <c r="E59" s="37" t="str">
        <f t="shared" si="2"/>
        <v>S</v>
      </c>
      <c r="F59" s="38"/>
      <c r="G59" s="38"/>
      <c r="H59" s="38"/>
      <c r="I59" s="38"/>
      <c r="J59" s="39"/>
      <c r="K59" s="93"/>
    </row>
    <row r="60" spans="1:11" x14ac:dyDescent="0.25">
      <c r="A60" s="107">
        <v>43548</v>
      </c>
      <c r="B60" s="2" t="str">
        <f t="shared" si="0"/>
        <v>Dom</v>
      </c>
      <c r="C60" s="3" t="str">
        <f t="shared" si="3"/>
        <v/>
      </c>
      <c r="D60" s="55">
        <f t="shared" si="1"/>
        <v>24</v>
      </c>
      <c r="E60" s="55" t="str">
        <f t="shared" si="2"/>
        <v>D</v>
      </c>
      <c r="F60" s="54"/>
      <c r="G60" s="54"/>
      <c r="H60" s="54"/>
      <c r="I60" s="54"/>
      <c r="J60" s="56"/>
      <c r="K60" s="93"/>
    </row>
    <row r="61" spans="1:11" x14ac:dyDescent="0.25">
      <c r="A61" s="107">
        <v>43554</v>
      </c>
      <c r="B61" s="2" t="str">
        <f t="shared" si="0"/>
        <v>Sáb</v>
      </c>
      <c r="C61" s="3" t="str">
        <f t="shared" si="3"/>
        <v/>
      </c>
      <c r="D61" s="7">
        <f t="shared" si="1"/>
        <v>30</v>
      </c>
      <c r="E61" s="7" t="str">
        <f t="shared" si="2"/>
        <v>S</v>
      </c>
      <c r="F61" s="24" t="s">
        <v>204</v>
      </c>
      <c r="G61" s="17" t="s">
        <v>133</v>
      </c>
      <c r="H61" s="54" t="s">
        <v>36</v>
      </c>
      <c r="I61" s="54" t="s">
        <v>197</v>
      </c>
      <c r="J61" s="56" t="s">
        <v>10</v>
      </c>
      <c r="K61" s="93"/>
    </row>
    <row r="62" spans="1:11" ht="15.75" thickBot="1" x14ac:dyDescent="0.3">
      <c r="A62" s="107">
        <v>43555</v>
      </c>
      <c r="B62" s="2" t="str">
        <f t="shared" si="0"/>
        <v>Dom</v>
      </c>
      <c r="C62" s="4" t="str">
        <f t="shared" si="3"/>
        <v/>
      </c>
      <c r="D62" s="89">
        <f t="shared" si="1"/>
        <v>31</v>
      </c>
      <c r="E62" s="89" t="str">
        <f t="shared" si="2"/>
        <v>D</v>
      </c>
      <c r="F62" s="141" t="s">
        <v>115</v>
      </c>
      <c r="G62" s="141" t="s">
        <v>81</v>
      </c>
      <c r="H62" s="141" t="s">
        <v>82</v>
      </c>
      <c r="I62" s="141" t="s">
        <v>83</v>
      </c>
      <c r="J62" s="142" t="s">
        <v>9</v>
      </c>
      <c r="K62" s="93"/>
    </row>
    <row r="63" spans="1:11" x14ac:dyDescent="0.25">
      <c r="A63" s="107">
        <v>43561</v>
      </c>
      <c r="B63" s="2" t="str">
        <f t="shared" si="0"/>
        <v>Sáb</v>
      </c>
      <c r="C63" s="5" t="str">
        <f t="shared" si="3"/>
        <v>ABR</v>
      </c>
      <c r="D63" s="10">
        <f t="shared" si="1"/>
        <v>6</v>
      </c>
      <c r="E63" s="143" t="str">
        <f t="shared" si="2"/>
        <v>S</v>
      </c>
      <c r="F63" s="22"/>
      <c r="G63" s="22"/>
      <c r="H63" s="22"/>
      <c r="I63" s="22"/>
      <c r="J63" s="27"/>
      <c r="K63" s="93"/>
    </row>
    <row r="64" spans="1:11" x14ac:dyDescent="0.25">
      <c r="A64" s="107">
        <v>43562</v>
      </c>
      <c r="B64" s="2" t="str">
        <f t="shared" si="0"/>
        <v>Dom</v>
      </c>
      <c r="C64" s="3" t="str">
        <f t="shared" si="3"/>
        <v/>
      </c>
      <c r="D64" s="65">
        <f t="shared" si="1"/>
        <v>7</v>
      </c>
      <c r="E64" s="65" t="str">
        <f t="shared" si="2"/>
        <v>D</v>
      </c>
      <c r="F64" s="68"/>
      <c r="G64" s="69"/>
      <c r="H64" s="69"/>
      <c r="I64" s="69"/>
      <c r="J64" s="81"/>
      <c r="K64" s="93"/>
    </row>
    <row r="65" spans="1:11" x14ac:dyDescent="0.25">
      <c r="A65" s="107">
        <v>43568</v>
      </c>
      <c r="B65" s="2" t="str">
        <f t="shared" si="0"/>
        <v>Sáb</v>
      </c>
      <c r="C65" s="3" t="str">
        <f t="shared" si="3"/>
        <v/>
      </c>
      <c r="D65" s="7">
        <f t="shared" si="1"/>
        <v>13</v>
      </c>
      <c r="E65" s="7" t="str">
        <f t="shared" si="2"/>
        <v>S</v>
      </c>
      <c r="F65" s="18" t="s">
        <v>213</v>
      </c>
      <c r="G65" s="18"/>
      <c r="H65" s="18" t="s">
        <v>214</v>
      </c>
      <c r="I65" s="18"/>
      <c r="J65" s="26" t="s">
        <v>14</v>
      </c>
      <c r="K65" s="93"/>
    </row>
    <row r="66" spans="1:11" x14ac:dyDescent="0.25">
      <c r="A66" s="107">
        <v>43569</v>
      </c>
      <c r="B66" s="2" t="str">
        <f t="shared" si="0"/>
        <v>Dom</v>
      </c>
      <c r="C66" s="3" t="str">
        <f t="shared" si="3"/>
        <v/>
      </c>
      <c r="D66" s="7">
        <f t="shared" si="1"/>
        <v>14</v>
      </c>
      <c r="E66" s="7" t="str">
        <f t="shared" si="2"/>
        <v>D</v>
      </c>
      <c r="F66" s="211" t="s">
        <v>188</v>
      </c>
      <c r="G66" s="211" t="s">
        <v>189</v>
      </c>
      <c r="H66" s="211" t="s">
        <v>36</v>
      </c>
      <c r="I66" s="211" t="s">
        <v>196</v>
      </c>
      <c r="J66" s="212" t="s">
        <v>7</v>
      </c>
      <c r="K66" s="93"/>
    </row>
    <row r="67" spans="1:11" x14ac:dyDescent="0.25">
      <c r="A67" s="107">
        <v>43574</v>
      </c>
      <c r="B67" s="2" t="str">
        <f t="shared" si="0"/>
        <v>Sex</v>
      </c>
      <c r="C67" s="3" t="str">
        <f t="shared" si="3"/>
        <v/>
      </c>
      <c r="D67" s="7">
        <f t="shared" si="1"/>
        <v>19</v>
      </c>
      <c r="E67" s="7" t="str">
        <f t="shared" si="2"/>
        <v>F</v>
      </c>
      <c r="F67" s="18"/>
      <c r="G67" s="18"/>
      <c r="H67" s="18"/>
      <c r="I67" s="18"/>
      <c r="J67" s="26"/>
      <c r="K67" s="93"/>
    </row>
    <row r="68" spans="1:11" x14ac:dyDescent="0.25">
      <c r="A68" s="107">
        <v>43575</v>
      </c>
      <c r="B68" s="2" t="str">
        <f t="shared" si="0"/>
        <v>Sáb</v>
      </c>
      <c r="C68" s="3" t="str">
        <f t="shared" si="3"/>
        <v/>
      </c>
      <c r="D68" s="7">
        <f t="shared" si="1"/>
        <v>20</v>
      </c>
      <c r="E68" s="7" t="str">
        <f t="shared" si="2"/>
        <v>S</v>
      </c>
      <c r="F68" s="18"/>
      <c r="G68" s="18"/>
      <c r="H68" s="18"/>
      <c r="I68" s="18"/>
      <c r="J68" s="26"/>
      <c r="K68" s="93"/>
    </row>
    <row r="69" spans="1:11" x14ac:dyDescent="0.25">
      <c r="A69" s="107">
        <v>43576</v>
      </c>
      <c r="B69" s="2" t="str">
        <f t="shared" si="0"/>
        <v>Dom</v>
      </c>
      <c r="C69" s="3" t="str">
        <f t="shared" si="3"/>
        <v/>
      </c>
      <c r="D69" s="7">
        <f t="shared" si="1"/>
        <v>21</v>
      </c>
      <c r="E69" s="7" t="str">
        <f t="shared" si="2"/>
        <v>D</v>
      </c>
      <c r="F69" s="211"/>
      <c r="G69" s="211"/>
      <c r="H69" s="211"/>
      <c r="I69" s="211"/>
      <c r="J69" s="212"/>
      <c r="K69" s="93"/>
    </row>
    <row r="70" spans="1:11" x14ac:dyDescent="0.25">
      <c r="A70" s="107">
        <v>43580</v>
      </c>
      <c r="B70" s="2" t="str">
        <f t="shared" si="0"/>
        <v>Qui</v>
      </c>
      <c r="C70" s="3" t="str">
        <f t="shared" si="3"/>
        <v/>
      </c>
      <c r="D70" s="48">
        <f t="shared" si="1"/>
        <v>25</v>
      </c>
      <c r="E70" s="48" t="str">
        <f t="shared" si="2"/>
        <v>F</v>
      </c>
      <c r="F70" s="211" t="s">
        <v>117</v>
      </c>
      <c r="G70" s="211" t="s">
        <v>118</v>
      </c>
      <c r="H70" s="211" t="s">
        <v>33</v>
      </c>
      <c r="I70" s="211" t="s">
        <v>209</v>
      </c>
      <c r="J70" s="212" t="s">
        <v>7</v>
      </c>
      <c r="K70" s="93"/>
    </row>
    <row r="71" spans="1:11" x14ac:dyDescent="0.25">
      <c r="A71" s="107">
        <v>43582</v>
      </c>
      <c r="B71" s="2" t="str">
        <f t="shared" ref="B71:B120" si="4">CHOOSE(WEEKDAY(A71,2),"Seg","Ter","Qua","Qui","Sex","Sáb","Dom")</f>
        <v>Sáb</v>
      </c>
      <c r="C71" s="3" t="str">
        <f t="shared" si="3"/>
        <v/>
      </c>
      <c r="D71" s="48">
        <f t="shared" ref="D71:D120" si="5">DAY(A71)</f>
        <v>27</v>
      </c>
      <c r="E71" s="48" t="str">
        <f t="shared" ref="E71:E120" si="6">IF(WEEKDAY(A71)=1,"D",IF(WEEKDAY(A71)=7,"S","F"))</f>
        <v>S</v>
      </c>
      <c r="F71" s="49"/>
      <c r="G71" s="49"/>
      <c r="H71" s="49"/>
      <c r="I71" s="49"/>
      <c r="J71" s="50"/>
      <c r="K71" s="93"/>
    </row>
    <row r="72" spans="1:11" ht="15.75" thickBot="1" x14ac:dyDescent="0.3">
      <c r="A72" s="107">
        <v>43583</v>
      </c>
      <c r="B72" s="2" t="str">
        <f t="shared" si="4"/>
        <v>Dom</v>
      </c>
      <c r="C72" s="4" t="str">
        <f t="shared" ref="C72:C120" si="7">IF(CHOOSE(MONTH(A72),"JAN","FEV","MAR","ABR","MAI","JUN","JUL","AGO","SET","OUT","NOV","DEZ")=CHOOSE(MONTH(A71),"JAN","FEV","MAR","ABR","MAI","JUN","JUL","AGO","SET","OUT","NOV","DEZ"),"",CHOOSE(MONTH(A72),"JAN","FEV","MAR","ABR","MAI","JUN","JUL","AGO","SET","OUT","NOV","DEZ"))</f>
        <v/>
      </c>
      <c r="D72" s="98">
        <f t="shared" si="5"/>
        <v>28</v>
      </c>
      <c r="E72" s="98" t="str">
        <f t="shared" si="6"/>
        <v>D</v>
      </c>
      <c r="F72" s="211" t="s">
        <v>212</v>
      </c>
      <c r="G72" s="211" t="s">
        <v>126</v>
      </c>
      <c r="H72" s="211" t="s">
        <v>36</v>
      </c>
      <c r="I72" s="211" t="s">
        <v>18</v>
      </c>
      <c r="J72" s="212" t="s">
        <v>14</v>
      </c>
      <c r="K72" s="93"/>
    </row>
    <row r="73" spans="1:11" x14ac:dyDescent="0.25">
      <c r="A73" s="107">
        <v>43586</v>
      </c>
      <c r="B73" s="2" t="str">
        <f t="shared" si="4"/>
        <v>Qua</v>
      </c>
      <c r="C73" s="5" t="str">
        <f t="shared" si="7"/>
        <v>MAI</v>
      </c>
      <c r="D73" s="8">
        <f t="shared" si="5"/>
        <v>1</v>
      </c>
      <c r="E73" s="8" t="str">
        <f t="shared" si="6"/>
        <v>F</v>
      </c>
      <c r="F73" s="22"/>
      <c r="G73" s="22"/>
      <c r="H73" s="22"/>
      <c r="I73" s="22"/>
      <c r="J73" s="27"/>
      <c r="K73" s="93"/>
    </row>
    <row r="74" spans="1:11" x14ac:dyDescent="0.25">
      <c r="A74" s="107">
        <v>43589</v>
      </c>
      <c r="B74" s="2" t="str">
        <f t="shared" si="4"/>
        <v>Sáb</v>
      </c>
      <c r="C74" s="3" t="str">
        <f t="shared" si="7"/>
        <v/>
      </c>
      <c r="D74" s="65">
        <f t="shared" si="5"/>
        <v>4</v>
      </c>
      <c r="E74" s="65" t="str">
        <f t="shared" si="6"/>
        <v>S</v>
      </c>
      <c r="F74" s="66" t="s">
        <v>66</v>
      </c>
      <c r="G74" s="66" t="s">
        <v>100</v>
      </c>
      <c r="H74" s="66" t="s">
        <v>67</v>
      </c>
      <c r="I74" s="66" t="s">
        <v>18</v>
      </c>
      <c r="J74" s="67" t="s">
        <v>88</v>
      </c>
      <c r="K74" s="93"/>
    </row>
    <row r="75" spans="1:11" x14ac:dyDescent="0.25">
      <c r="A75" s="107">
        <v>43590</v>
      </c>
      <c r="B75" s="2" t="str">
        <f t="shared" si="4"/>
        <v>Dom</v>
      </c>
      <c r="C75" s="3" t="str">
        <f t="shared" si="7"/>
        <v/>
      </c>
      <c r="D75" s="7">
        <f t="shared" si="5"/>
        <v>5</v>
      </c>
      <c r="E75" s="7" t="str">
        <f t="shared" si="6"/>
        <v>D</v>
      </c>
      <c r="F75" s="18"/>
      <c r="G75" s="18"/>
      <c r="H75" s="18"/>
      <c r="I75" s="18"/>
      <c r="J75" s="26"/>
      <c r="K75" s="93"/>
    </row>
    <row r="76" spans="1:11" x14ac:dyDescent="0.25">
      <c r="A76" s="107">
        <v>43596</v>
      </c>
      <c r="B76" s="2" t="str">
        <f t="shared" si="4"/>
        <v>Sáb</v>
      </c>
      <c r="C76" s="3" t="str">
        <f t="shared" si="7"/>
        <v/>
      </c>
      <c r="D76" s="7">
        <f t="shared" si="5"/>
        <v>11</v>
      </c>
      <c r="E76" s="7" t="str">
        <f t="shared" si="6"/>
        <v>S</v>
      </c>
      <c r="F76" s="18" t="s">
        <v>182</v>
      </c>
      <c r="G76" s="18" t="s">
        <v>142</v>
      </c>
      <c r="H76" s="18" t="s">
        <v>143</v>
      </c>
      <c r="I76" s="18" t="s">
        <v>18</v>
      </c>
      <c r="J76" s="26" t="s">
        <v>10</v>
      </c>
      <c r="K76" s="93"/>
    </row>
    <row r="77" spans="1:11" x14ac:dyDescent="0.25">
      <c r="A77" s="107">
        <v>43597</v>
      </c>
      <c r="B77" s="2" t="str">
        <f t="shared" si="4"/>
        <v>Dom</v>
      </c>
      <c r="C77" s="3" t="str">
        <f t="shared" si="7"/>
        <v/>
      </c>
      <c r="D77" s="7">
        <f t="shared" si="5"/>
        <v>12</v>
      </c>
      <c r="E77" s="7" t="str">
        <f t="shared" si="6"/>
        <v>D</v>
      </c>
      <c r="F77" s="18"/>
      <c r="G77" s="18"/>
      <c r="H77" s="18"/>
      <c r="I77" s="18"/>
      <c r="J77" s="26"/>
      <c r="K77" s="93"/>
    </row>
    <row r="78" spans="1:11" x14ac:dyDescent="0.25">
      <c r="A78" s="107">
        <v>43603</v>
      </c>
      <c r="B78" s="2" t="str">
        <f t="shared" si="4"/>
        <v>Sáb</v>
      </c>
      <c r="C78" s="3" t="str">
        <f t="shared" si="7"/>
        <v/>
      </c>
      <c r="D78" s="7">
        <f t="shared" si="5"/>
        <v>18</v>
      </c>
      <c r="E78" s="7" t="str">
        <f t="shared" si="6"/>
        <v>S</v>
      </c>
      <c r="F78" s="18"/>
      <c r="G78" s="18"/>
      <c r="H78" s="18"/>
      <c r="I78" s="18"/>
      <c r="J78" s="26"/>
      <c r="K78" s="93"/>
    </row>
    <row r="79" spans="1:11" x14ac:dyDescent="0.25">
      <c r="A79" s="107">
        <v>43604</v>
      </c>
      <c r="B79" s="2" t="str">
        <f t="shared" si="4"/>
        <v>Dom</v>
      </c>
      <c r="C79" s="3" t="str">
        <f t="shared" si="7"/>
        <v/>
      </c>
      <c r="D79" s="65">
        <f t="shared" si="5"/>
        <v>19</v>
      </c>
      <c r="E79" s="7" t="str">
        <f t="shared" si="6"/>
        <v>D</v>
      </c>
      <c r="F79" s="68" t="s">
        <v>208</v>
      </c>
      <c r="G79" s="210" t="s">
        <v>75</v>
      </c>
      <c r="H79" s="210" t="s">
        <v>34</v>
      </c>
      <c r="I79" s="211" t="s">
        <v>196</v>
      </c>
      <c r="J79" s="81" t="s">
        <v>10</v>
      </c>
      <c r="K79" s="93"/>
    </row>
    <row r="80" spans="1:11" x14ac:dyDescent="0.25">
      <c r="A80" s="107">
        <v>43610</v>
      </c>
      <c r="B80" s="2" t="str">
        <f t="shared" si="4"/>
        <v>Sáb</v>
      </c>
      <c r="C80" s="3" t="str">
        <f t="shared" si="7"/>
        <v/>
      </c>
      <c r="D80" s="65">
        <f t="shared" si="5"/>
        <v>25</v>
      </c>
      <c r="E80" s="7" t="str">
        <f t="shared" si="6"/>
        <v>S</v>
      </c>
      <c r="F80" s="66"/>
      <c r="G80" s="66"/>
      <c r="H80" s="66"/>
      <c r="I80" s="66"/>
      <c r="J80" s="67"/>
      <c r="K80" s="93"/>
    </row>
    <row r="81" spans="1:11" ht="15.75" thickBot="1" x14ac:dyDescent="0.3">
      <c r="A81" s="107">
        <v>43611</v>
      </c>
      <c r="B81" s="2" t="str">
        <f t="shared" si="4"/>
        <v>Dom</v>
      </c>
      <c r="C81" s="4" t="str">
        <f t="shared" si="7"/>
        <v/>
      </c>
      <c r="D81" s="98">
        <f t="shared" si="5"/>
        <v>26</v>
      </c>
      <c r="E81" s="9" t="str">
        <f t="shared" si="6"/>
        <v>D</v>
      </c>
      <c r="F81" s="135" t="s">
        <v>192</v>
      </c>
      <c r="G81" s="144" t="s">
        <v>175</v>
      </c>
      <c r="H81" s="144" t="s">
        <v>65</v>
      </c>
      <c r="I81" s="144"/>
      <c r="J81" s="145" t="s">
        <v>14</v>
      </c>
      <c r="K81" s="93"/>
    </row>
    <row r="82" spans="1:11" x14ac:dyDescent="0.25">
      <c r="A82" s="107">
        <v>43617</v>
      </c>
      <c r="B82" s="2" t="str">
        <f t="shared" si="4"/>
        <v>Sáb</v>
      </c>
      <c r="C82" s="5" t="str">
        <f t="shared" si="7"/>
        <v>JUN</v>
      </c>
      <c r="D82" s="8">
        <f t="shared" si="5"/>
        <v>1</v>
      </c>
      <c r="E82" s="8" t="str">
        <f t="shared" si="6"/>
        <v>S</v>
      </c>
      <c r="F82" s="178" t="s">
        <v>76</v>
      </c>
      <c r="G82" s="211" t="s">
        <v>39</v>
      </c>
      <c r="H82" s="211" t="s">
        <v>36</v>
      </c>
      <c r="I82" s="180" t="s">
        <v>18</v>
      </c>
      <c r="J82" s="167" t="s">
        <v>40</v>
      </c>
      <c r="K82" s="93"/>
    </row>
    <row r="83" spans="1:11" x14ac:dyDescent="0.25">
      <c r="A83" s="107">
        <v>43618</v>
      </c>
      <c r="B83" s="2" t="str">
        <f t="shared" si="4"/>
        <v>Dom</v>
      </c>
      <c r="C83" s="3" t="str">
        <f t="shared" si="7"/>
        <v/>
      </c>
      <c r="D83" s="6">
        <f t="shared" si="5"/>
        <v>2</v>
      </c>
      <c r="E83" s="7" t="str">
        <f t="shared" si="6"/>
        <v>D</v>
      </c>
      <c r="F83" s="24"/>
      <c r="G83" s="18"/>
      <c r="H83" s="18"/>
      <c r="I83" s="17"/>
      <c r="J83" s="25"/>
      <c r="K83" s="93"/>
    </row>
    <row r="84" spans="1:11" x14ac:dyDescent="0.25">
      <c r="A84" s="107">
        <v>43624</v>
      </c>
      <c r="B84" s="2" t="str">
        <f t="shared" si="4"/>
        <v>Sáb</v>
      </c>
      <c r="C84" s="3" t="str">
        <f t="shared" si="7"/>
        <v/>
      </c>
      <c r="D84" s="6">
        <f t="shared" si="5"/>
        <v>8</v>
      </c>
      <c r="E84" s="7" t="str">
        <f t="shared" si="6"/>
        <v>S</v>
      </c>
      <c r="F84" s="24"/>
      <c r="G84" s="18"/>
      <c r="H84" s="18"/>
      <c r="I84" s="17"/>
      <c r="J84" s="25"/>
      <c r="K84" s="93"/>
    </row>
    <row r="85" spans="1:11" x14ac:dyDescent="0.25">
      <c r="A85" s="107">
        <v>43625</v>
      </c>
      <c r="B85" s="2" t="str">
        <f t="shared" si="4"/>
        <v>Dom</v>
      </c>
      <c r="C85" s="3" t="str">
        <f t="shared" si="7"/>
        <v/>
      </c>
      <c r="D85" s="76">
        <f t="shared" si="5"/>
        <v>9</v>
      </c>
      <c r="E85" s="7" t="str">
        <f t="shared" si="6"/>
        <v>D</v>
      </c>
      <c r="F85" s="77" t="s">
        <v>210</v>
      </c>
      <c r="G85" s="61" t="s">
        <v>189</v>
      </c>
      <c r="H85" s="61" t="s">
        <v>69</v>
      </c>
      <c r="I85" s="58" t="s">
        <v>18</v>
      </c>
      <c r="J85" s="59" t="s">
        <v>14</v>
      </c>
      <c r="K85" s="93"/>
    </row>
    <row r="86" spans="1:11" x14ac:dyDescent="0.25">
      <c r="A86" s="107">
        <v>43626</v>
      </c>
      <c r="B86" s="2" t="str">
        <f t="shared" si="4"/>
        <v>Seg</v>
      </c>
      <c r="C86" s="3" t="str">
        <f t="shared" si="7"/>
        <v/>
      </c>
      <c r="D86" s="6">
        <f t="shared" si="5"/>
        <v>10</v>
      </c>
      <c r="E86" s="7" t="str">
        <f t="shared" si="6"/>
        <v>F</v>
      </c>
      <c r="F86" s="24"/>
      <c r="G86" s="18"/>
      <c r="H86" s="18"/>
      <c r="I86" s="17"/>
      <c r="J86" s="25"/>
      <c r="K86" s="93"/>
    </row>
    <row r="87" spans="1:11" x14ac:dyDescent="0.25">
      <c r="A87" s="107">
        <v>43631</v>
      </c>
      <c r="B87" s="2" t="str">
        <f t="shared" si="4"/>
        <v>Sáb</v>
      </c>
      <c r="C87" s="3" t="str">
        <f t="shared" si="7"/>
        <v/>
      </c>
      <c r="D87" s="76">
        <f t="shared" si="5"/>
        <v>15</v>
      </c>
      <c r="E87" s="7" t="str">
        <f t="shared" si="6"/>
        <v>S</v>
      </c>
      <c r="F87" s="211"/>
      <c r="G87" s="211"/>
      <c r="H87" s="211"/>
      <c r="I87" s="211"/>
      <c r="J87" s="212"/>
      <c r="K87" s="93"/>
    </row>
    <row r="88" spans="1:11" x14ac:dyDescent="0.25">
      <c r="A88" s="107">
        <v>43632</v>
      </c>
      <c r="B88" s="2" t="str">
        <f t="shared" si="4"/>
        <v>Dom</v>
      </c>
      <c r="C88" s="3" t="str">
        <f t="shared" si="7"/>
        <v/>
      </c>
      <c r="D88" s="52">
        <f t="shared" si="5"/>
        <v>16</v>
      </c>
      <c r="E88" s="7" t="str">
        <f t="shared" si="6"/>
        <v>D</v>
      </c>
      <c r="F88" s="211"/>
      <c r="G88" s="211"/>
      <c r="H88" s="211"/>
      <c r="I88" s="211"/>
      <c r="J88" s="212"/>
      <c r="K88" s="93"/>
    </row>
    <row r="89" spans="1:11" x14ac:dyDescent="0.25">
      <c r="A89" s="107">
        <v>43636</v>
      </c>
      <c r="B89" s="2" t="str">
        <f t="shared" si="4"/>
        <v>Qui</v>
      </c>
      <c r="C89" s="3" t="str">
        <f t="shared" si="7"/>
        <v/>
      </c>
      <c r="D89" s="57">
        <f t="shared" si="5"/>
        <v>20</v>
      </c>
      <c r="E89" s="7" t="str">
        <f t="shared" si="6"/>
        <v>F</v>
      </c>
      <c r="F89" s="61"/>
      <c r="G89" s="61"/>
      <c r="H89" s="61"/>
      <c r="I89" s="61"/>
      <c r="J89" s="60"/>
      <c r="K89" s="93"/>
    </row>
    <row r="90" spans="1:11" x14ac:dyDescent="0.25">
      <c r="A90" s="107">
        <v>43638</v>
      </c>
      <c r="B90" s="2" t="str">
        <f t="shared" si="4"/>
        <v>Sáb</v>
      </c>
      <c r="C90" s="3" t="str">
        <f t="shared" si="7"/>
        <v/>
      </c>
      <c r="D90" s="57">
        <f t="shared" si="5"/>
        <v>22</v>
      </c>
      <c r="E90" s="7" t="str">
        <f t="shared" si="6"/>
        <v>S</v>
      </c>
      <c r="F90" s="61"/>
      <c r="G90" s="61"/>
      <c r="H90" s="61"/>
      <c r="I90" s="61"/>
      <c r="J90" s="60"/>
      <c r="K90" s="93"/>
    </row>
    <row r="91" spans="1:11" x14ac:dyDescent="0.25">
      <c r="A91" s="107">
        <v>43639</v>
      </c>
      <c r="B91" s="2" t="str">
        <f t="shared" si="4"/>
        <v>Dom</v>
      </c>
      <c r="C91" s="3" t="str">
        <f t="shared" si="7"/>
        <v/>
      </c>
      <c r="D91" s="7">
        <f t="shared" si="5"/>
        <v>23</v>
      </c>
      <c r="E91" s="7" t="str">
        <f t="shared" si="6"/>
        <v>D</v>
      </c>
      <c r="F91" s="211" t="s">
        <v>194</v>
      </c>
      <c r="G91" s="211" t="s">
        <v>133</v>
      </c>
      <c r="H91" s="211" t="s">
        <v>78</v>
      </c>
      <c r="I91" s="211" t="s">
        <v>18</v>
      </c>
      <c r="J91" s="212" t="s">
        <v>7</v>
      </c>
      <c r="K91" s="93"/>
    </row>
    <row r="92" spans="1:11" x14ac:dyDescent="0.25">
      <c r="A92" s="107">
        <v>43645</v>
      </c>
      <c r="B92" s="2" t="str">
        <f t="shared" si="4"/>
        <v>Sáb</v>
      </c>
      <c r="C92" s="3" t="str">
        <f t="shared" si="7"/>
        <v/>
      </c>
      <c r="D92" s="113">
        <f t="shared" si="5"/>
        <v>29</v>
      </c>
      <c r="E92" s="7" t="str">
        <f t="shared" si="6"/>
        <v>S</v>
      </c>
      <c r="F92" s="178" t="s">
        <v>206</v>
      </c>
      <c r="G92" s="180" t="s">
        <v>189</v>
      </c>
      <c r="H92" s="44" t="s">
        <v>36</v>
      </c>
      <c r="I92" s="44" t="s">
        <v>207</v>
      </c>
      <c r="J92" s="45" t="s">
        <v>14</v>
      </c>
      <c r="K92" s="93"/>
    </row>
    <row r="93" spans="1:11" ht="15.75" thickBot="1" x14ac:dyDescent="0.3">
      <c r="A93" s="107">
        <v>43646</v>
      </c>
      <c r="B93" s="2" t="str">
        <f t="shared" si="4"/>
        <v>Dom</v>
      </c>
      <c r="C93" s="4" t="str">
        <f t="shared" si="7"/>
        <v/>
      </c>
      <c r="D93" s="146">
        <f t="shared" si="5"/>
        <v>30</v>
      </c>
      <c r="E93" s="9" t="str">
        <f t="shared" si="6"/>
        <v>D</v>
      </c>
      <c r="F93" s="147"/>
      <c r="G93" s="148"/>
      <c r="H93" s="149"/>
      <c r="I93" s="148"/>
      <c r="J93" s="150"/>
      <c r="K93" s="93"/>
    </row>
    <row r="94" spans="1:11" x14ac:dyDescent="0.25">
      <c r="A94" s="107">
        <v>43652</v>
      </c>
      <c r="B94" s="2" t="str">
        <f t="shared" si="4"/>
        <v>Sáb</v>
      </c>
      <c r="C94" s="3" t="str">
        <f t="shared" si="7"/>
        <v>JUL</v>
      </c>
      <c r="D94" s="7">
        <f t="shared" si="5"/>
        <v>6</v>
      </c>
      <c r="E94" s="7" t="str">
        <f t="shared" si="6"/>
        <v>S</v>
      </c>
      <c r="F94" s="24" t="s">
        <v>205</v>
      </c>
      <c r="G94" s="17" t="s">
        <v>189</v>
      </c>
      <c r="H94" s="17" t="s">
        <v>36</v>
      </c>
      <c r="I94" s="18" t="s">
        <v>18</v>
      </c>
      <c r="J94" s="26" t="s">
        <v>14</v>
      </c>
      <c r="K94" s="93"/>
    </row>
    <row r="95" spans="1:11" x14ac:dyDescent="0.25">
      <c r="A95" s="107">
        <v>43653</v>
      </c>
      <c r="B95" s="2" t="str">
        <f t="shared" si="4"/>
        <v>Dom</v>
      </c>
      <c r="C95" s="3" t="str">
        <f t="shared" si="7"/>
        <v/>
      </c>
      <c r="D95" s="7">
        <f t="shared" si="5"/>
        <v>7</v>
      </c>
      <c r="E95" s="7" t="str">
        <f t="shared" si="6"/>
        <v>D</v>
      </c>
      <c r="F95" s="24" t="s">
        <v>205</v>
      </c>
      <c r="G95" s="17" t="s">
        <v>189</v>
      </c>
      <c r="H95" s="17" t="s">
        <v>36</v>
      </c>
      <c r="I95" s="18" t="s">
        <v>18</v>
      </c>
      <c r="J95" s="26" t="s">
        <v>14</v>
      </c>
      <c r="K95" s="93"/>
    </row>
    <row r="96" spans="1:11" x14ac:dyDescent="0.25">
      <c r="A96" s="107">
        <v>43659</v>
      </c>
      <c r="B96" s="2" t="str">
        <f t="shared" si="4"/>
        <v>Sáb</v>
      </c>
      <c r="C96" s="3" t="str">
        <f t="shared" si="7"/>
        <v/>
      </c>
      <c r="D96" s="113">
        <f t="shared" si="5"/>
        <v>13</v>
      </c>
      <c r="E96" s="7" t="str">
        <f t="shared" si="6"/>
        <v>S</v>
      </c>
      <c r="F96" s="47"/>
      <c r="G96" s="44"/>
      <c r="H96" s="114"/>
      <c r="I96" s="44"/>
      <c r="J96" s="45"/>
      <c r="K96" s="93"/>
    </row>
    <row r="97" spans="1:11" x14ac:dyDescent="0.25">
      <c r="A97" s="107">
        <v>43660</v>
      </c>
      <c r="B97" s="2" t="str">
        <f t="shared" si="4"/>
        <v>Dom</v>
      </c>
      <c r="C97" s="3" t="str">
        <f t="shared" si="7"/>
        <v/>
      </c>
      <c r="D97" s="7">
        <f t="shared" si="5"/>
        <v>14</v>
      </c>
      <c r="E97" s="7" t="str">
        <f t="shared" si="6"/>
        <v>D</v>
      </c>
      <c r="F97" s="24" t="s">
        <v>71</v>
      </c>
      <c r="G97" s="17" t="s">
        <v>189</v>
      </c>
      <c r="H97" s="17" t="s">
        <v>215</v>
      </c>
      <c r="I97" s="18" t="s">
        <v>32</v>
      </c>
      <c r="J97" s="26" t="s">
        <v>14</v>
      </c>
      <c r="K97" s="93"/>
    </row>
    <row r="98" spans="1:11" x14ac:dyDescent="0.25">
      <c r="A98" s="107">
        <v>43666</v>
      </c>
      <c r="B98" s="2" t="str">
        <f t="shared" si="4"/>
        <v>Sáb</v>
      </c>
      <c r="C98" s="3" t="str">
        <f t="shared" si="7"/>
        <v/>
      </c>
      <c r="D98" s="48">
        <f t="shared" si="5"/>
        <v>20</v>
      </c>
      <c r="E98" s="7" t="str">
        <f t="shared" si="6"/>
        <v>S</v>
      </c>
      <c r="F98" s="53" t="s">
        <v>186</v>
      </c>
      <c r="G98" s="51" t="s">
        <v>37</v>
      </c>
      <c r="H98" s="51" t="s">
        <v>38</v>
      </c>
      <c r="I98" s="49" t="s">
        <v>187</v>
      </c>
      <c r="J98" s="50" t="s">
        <v>7</v>
      </c>
      <c r="K98" s="93"/>
    </row>
    <row r="99" spans="1:11" x14ac:dyDescent="0.25">
      <c r="A99" s="107">
        <v>43667</v>
      </c>
      <c r="B99" s="2" t="str">
        <f t="shared" si="4"/>
        <v>Dom</v>
      </c>
      <c r="C99" s="3" t="str">
        <f t="shared" si="7"/>
        <v/>
      </c>
      <c r="D99" s="7">
        <f t="shared" si="5"/>
        <v>21</v>
      </c>
      <c r="E99" s="7" t="str">
        <f t="shared" si="6"/>
        <v>D</v>
      </c>
      <c r="F99" s="24"/>
      <c r="G99" s="18"/>
      <c r="H99" s="18"/>
      <c r="I99" s="18"/>
      <c r="J99" s="26"/>
      <c r="K99" s="93"/>
    </row>
    <row r="100" spans="1:11" x14ac:dyDescent="0.25">
      <c r="A100" s="107">
        <v>43673</v>
      </c>
      <c r="B100" s="2" t="str">
        <f t="shared" si="4"/>
        <v>Sáb</v>
      </c>
      <c r="C100" s="3" t="str">
        <f t="shared" si="7"/>
        <v/>
      </c>
      <c r="D100" s="7">
        <f t="shared" si="5"/>
        <v>27</v>
      </c>
      <c r="E100" s="7" t="str">
        <f t="shared" si="6"/>
        <v>S</v>
      </c>
      <c r="F100" s="151" t="s">
        <v>77</v>
      </c>
      <c r="G100" s="96" t="s">
        <v>42</v>
      </c>
      <c r="H100" s="33" t="s">
        <v>106</v>
      </c>
      <c r="I100" s="151" t="s">
        <v>18</v>
      </c>
      <c r="J100" s="152" t="s">
        <v>40</v>
      </c>
      <c r="K100" s="93"/>
    </row>
    <row r="101" spans="1:11" ht="15.75" thickBot="1" x14ac:dyDescent="0.3">
      <c r="A101" s="107">
        <v>43674</v>
      </c>
      <c r="B101" s="2" t="str">
        <f t="shared" si="4"/>
        <v>Dom</v>
      </c>
      <c r="C101" s="31" t="str">
        <f t="shared" si="7"/>
        <v/>
      </c>
      <c r="D101" s="32">
        <f t="shared" si="5"/>
        <v>28</v>
      </c>
      <c r="E101" s="32" t="str">
        <f t="shared" si="6"/>
        <v>D</v>
      </c>
      <c r="F101" s="151"/>
      <c r="G101" s="96"/>
      <c r="H101" s="33"/>
      <c r="I101" s="151"/>
      <c r="J101" s="152"/>
      <c r="K101" s="93"/>
    </row>
    <row r="102" spans="1:11" x14ac:dyDescent="0.25">
      <c r="A102" s="107">
        <v>43680</v>
      </c>
      <c r="B102" s="2" t="str">
        <f t="shared" si="4"/>
        <v>Sáb</v>
      </c>
      <c r="C102" s="5" t="str">
        <f t="shared" si="7"/>
        <v>AGO</v>
      </c>
      <c r="D102" s="62">
        <f t="shared" si="5"/>
        <v>3</v>
      </c>
      <c r="E102" s="8" t="str">
        <f t="shared" si="6"/>
        <v>S</v>
      </c>
      <c r="F102" s="63"/>
      <c r="G102" s="153"/>
      <c r="H102" s="63"/>
      <c r="I102" s="63"/>
      <c r="J102" s="64"/>
      <c r="K102" s="93"/>
    </row>
    <row r="103" spans="1:11" x14ac:dyDescent="0.25">
      <c r="A103" s="107">
        <v>43681</v>
      </c>
      <c r="B103" s="2" t="str">
        <f t="shared" si="4"/>
        <v>Dom</v>
      </c>
      <c r="C103" s="3" t="str">
        <f t="shared" si="7"/>
        <v/>
      </c>
      <c r="D103" s="6">
        <f t="shared" si="5"/>
        <v>4</v>
      </c>
      <c r="E103" s="7" t="str">
        <f t="shared" si="6"/>
        <v>D</v>
      </c>
      <c r="F103" s="18"/>
      <c r="G103" s="18"/>
      <c r="H103" s="18"/>
      <c r="I103" s="18"/>
      <c r="J103" s="26"/>
      <c r="K103" s="93"/>
    </row>
    <row r="104" spans="1:11" x14ac:dyDescent="0.25">
      <c r="A104" s="107">
        <v>43687</v>
      </c>
      <c r="B104" s="2" t="str">
        <f t="shared" si="4"/>
        <v>Sáb</v>
      </c>
      <c r="C104" s="3" t="str">
        <f t="shared" si="7"/>
        <v/>
      </c>
      <c r="D104" s="6">
        <f t="shared" si="5"/>
        <v>10</v>
      </c>
      <c r="E104" s="7" t="str">
        <f t="shared" si="6"/>
        <v>S</v>
      </c>
      <c r="F104" s="208" t="s">
        <v>89</v>
      </c>
      <c r="G104" s="210" t="s">
        <v>90</v>
      </c>
      <c r="H104" s="208"/>
      <c r="I104" s="208" t="s">
        <v>18</v>
      </c>
      <c r="J104" s="209" t="s">
        <v>40</v>
      </c>
      <c r="K104" s="93"/>
    </row>
    <row r="105" spans="1:11" x14ac:dyDescent="0.25">
      <c r="A105" s="107">
        <v>43688</v>
      </c>
      <c r="B105" s="2" t="str">
        <f t="shared" si="4"/>
        <v>Dom</v>
      </c>
      <c r="C105" s="3" t="str">
        <f t="shared" si="7"/>
        <v/>
      </c>
      <c r="D105" s="7">
        <f t="shared" si="5"/>
        <v>11</v>
      </c>
      <c r="E105" s="7" t="str">
        <f t="shared" si="6"/>
        <v>D</v>
      </c>
      <c r="F105" s="208"/>
      <c r="G105" s="210"/>
      <c r="H105" s="208"/>
      <c r="I105" s="208"/>
      <c r="J105" s="209"/>
      <c r="K105" s="93"/>
    </row>
    <row r="106" spans="1:11" x14ac:dyDescent="0.25">
      <c r="A106" s="107">
        <v>43692</v>
      </c>
      <c r="B106" s="2" t="str">
        <f t="shared" si="4"/>
        <v>Qui</v>
      </c>
      <c r="C106" s="3" t="str">
        <f t="shared" si="7"/>
        <v/>
      </c>
      <c r="D106" s="65">
        <f t="shared" si="5"/>
        <v>15</v>
      </c>
      <c r="E106" s="7" t="str">
        <f t="shared" si="6"/>
        <v>F</v>
      </c>
      <c r="F106" s="66"/>
      <c r="G106" s="69"/>
      <c r="H106" s="66"/>
      <c r="I106" s="66"/>
      <c r="J106" s="67"/>
      <c r="K106" s="93"/>
    </row>
    <row r="107" spans="1:11" x14ac:dyDescent="0.25">
      <c r="A107" s="107">
        <v>43694</v>
      </c>
      <c r="B107" s="2" t="str">
        <f t="shared" si="4"/>
        <v>Sáb</v>
      </c>
      <c r="C107" s="3" t="str">
        <f t="shared" si="7"/>
        <v/>
      </c>
      <c r="D107" s="48">
        <f t="shared" si="5"/>
        <v>17</v>
      </c>
      <c r="E107" s="7" t="str">
        <f t="shared" si="6"/>
        <v>S</v>
      </c>
      <c r="F107" s="49"/>
      <c r="G107" s="51"/>
      <c r="H107" s="49"/>
      <c r="I107" s="49"/>
      <c r="J107" s="50"/>
      <c r="K107" s="93"/>
    </row>
    <row r="108" spans="1:11" x14ac:dyDescent="0.25">
      <c r="A108" s="107">
        <v>43695</v>
      </c>
      <c r="B108" s="2" t="str">
        <f t="shared" si="4"/>
        <v>Dom</v>
      </c>
      <c r="C108" s="3" t="str">
        <f t="shared" si="7"/>
        <v/>
      </c>
      <c r="D108" s="65">
        <f t="shared" si="5"/>
        <v>18</v>
      </c>
      <c r="E108" s="7" t="str">
        <f t="shared" si="6"/>
        <v>D</v>
      </c>
      <c r="F108" s="18" t="s">
        <v>191</v>
      </c>
      <c r="G108" s="69" t="s">
        <v>102</v>
      </c>
      <c r="H108" s="69" t="s">
        <v>31</v>
      </c>
      <c r="I108" s="66" t="s">
        <v>18</v>
      </c>
      <c r="J108" s="67" t="s">
        <v>7</v>
      </c>
      <c r="K108" s="93"/>
    </row>
    <row r="109" spans="1:11" x14ac:dyDescent="0.25">
      <c r="A109" s="107">
        <v>43701</v>
      </c>
      <c r="B109" s="2" t="str">
        <f t="shared" si="4"/>
        <v>Sáb</v>
      </c>
      <c r="C109" s="3" t="str">
        <f t="shared" si="7"/>
        <v/>
      </c>
      <c r="D109" s="7">
        <f t="shared" si="5"/>
        <v>24</v>
      </c>
      <c r="E109" s="7" t="str">
        <f t="shared" si="6"/>
        <v>S</v>
      </c>
      <c r="F109" s="24"/>
      <c r="G109" s="17"/>
      <c r="H109" s="17"/>
      <c r="I109" s="18"/>
      <c r="J109" s="26"/>
      <c r="K109" s="93"/>
    </row>
    <row r="110" spans="1:11" x14ac:dyDescent="0.25">
      <c r="A110" s="107">
        <v>43702</v>
      </c>
      <c r="B110" s="2" t="str">
        <f t="shared" si="4"/>
        <v>Dom</v>
      </c>
      <c r="C110" s="3" t="str">
        <f t="shared" si="7"/>
        <v/>
      </c>
      <c r="D110" s="7">
        <f t="shared" si="5"/>
        <v>25</v>
      </c>
      <c r="E110" s="7" t="str">
        <f t="shared" si="6"/>
        <v>D</v>
      </c>
      <c r="F110" s="211" t="s">
        <v>91</v>
      </c>
      <c r="G110" s="210" t="s">
        <v>37</v>
      </c>
      <c r="H110" s="210" t="s">
        <v>38</v>
      </c>
      <c r="I110" s="208" t="s">
        <v>32</v>
      </c>
      <c r="J110" s="209" t="s">
        <v>40</v>
      </c>
      <c r="K110" s="93"/>
    </row>
    <row r="111" spans="1:11" ht="15.75" thickBot="1" x14ac:dyDescent="0.3">
      <c r="A111" s="107">
        <v>43708</v>
      </c>
      <c r="B111" s="2" t="str">
        <f t="shared" si="4"/>
        <v>Sáb</v>
      </c>
      <c r="C111" s="4" t="str">
        <f t="shared" si="7"/>
        <v/>
      </c>
      <c r="D111" s="139">
        <f t="shared" si="5"/>
        <v>31</v>
      </c>
      <c r="E111" s="9" t="str">
        <f t="shared" si="6"/>
        <v>S</v>
      </c>
      <c r="F111" s="20"/>
      <c r="G111" s="20"/>
      <c r="H111" s="20"/>
      <c r="I111" s="20"/>
      <c r="J111" s="15"/>
      <c r="K111" s="93"/>
    </row>
    <row r="112" spans="1:11" x14ac:dyDescent="0.25">
      <c r="A112" s="107">
        <v>43709</v>
      </c>
      <c r="B112" s="2" t="str">
        <f t="shared" si="4"/>
        <v>Dom</v>
      </c>
      <c r="C112" s="5" t="str">
        <f t="shared" si="7"/>
        <v>SET</v>
      </c>
      <c r="D112" s="8">
        <f t="shared" si="5"/>
        <v>1</v>
      </c>
      <c r="E112" s="8" t="str">
        <f t="shared" si="6"/>
        <v>D</v>
      </c>
      <c r="F112" s="22"/>
      <c r="G112" s="22"/>
      <c r="H112" s="22"/>
      <c r="I112" s="22"/>
      <c r="J112" s="27"/>
      <c r="K112" s="93"/>
    </row>
    <row r="113" spans="1:11" x14ac:dyDescent="0.25">
      <c r="A113" s="107">
        <v>43715</v>
      </c>
      <c r="B113" s="2" t="str">
        <f t="shared" si="4"/>
        <v>Sáb</v>
      </c>
      <c r="C113" s="3" t="str">
        <f t="shared" si="7"/>
        <v/>
      </c>
      <c r="D113" s="7">
        <f t="shared" si="5"/>
        <v>7</v>
      </c>
      <c r="E113" s="7" t="str">
        <f t="shared" si="6"/>
        <v>S</v>
      </c>
      <c r="F113" s="211"/>
      <c r="G113" s="211"/>
      <c r="H113" s="211"/>
      <c r="I113" s="211"/>
      <c r="J113" s="212"/>
      <c r="K113" s="93"/>
    </row>
    <row r="114" spans="1:11" x14ac:dyDescent="0.25">
      <c r="A114" s="107">
        <v>43716</v>
      </c>
      <c r="B114" s="2" t="str">
        <f t="shared" si="4"/>
        <v>Dom</v>
      </c>
      <c r="C114" s="3" t="str">
        <f t="shared" si="7"/>
        <v/>
      </c>
      <c r="D114" s="7">
        <f t="shared" si="5"/>
        <v>8</v>
      </c>
      <c r="E114" s="7" t="str">
        <f t="shared" si="6"/>
        <v>D</v>
      </c>
      <c r="F114" s="211" t="s">
        <v>185</v>
      </c>
      <c r="G114" s="211" t="s">
        <v>79</v>
      </c>
      <c r="H114" s="211" t="s">
        <v>78</v>
      </c>
      <c r="I114" s="211" t="s">
        <v>32</v>
      </c>
      <c r="J114" s="212" t="s">
        <v>40</v>
      </c>
      <c r="K114" s="93"/>
    </row>
    <row r="115" spans="1:11" x14ac:dyDescent="0.25">
      <c r="A115" s="107">
        <v>43722</v>
      </c>
      <c r="B115" s="2" t="str">
        <f t="shared" si="4"/>
        <v>Sáb</v>
      </c>
      <c r="C115" s="3" t="str">
        <f t="shared" si="7"/>
        <v/>
      </c>
      <c r="D115" s="7">
        <f t="shared" si="5"/>
        <v>14</v>
      </c>
      <c r="E115" s="7" t="str">
        <f t="shared" si="6"/>
        <v>S</v>
      </c>
      <c r="F115" s="18"/>
      <c r="G115" s="18"/>
      <c r="H115" s="18"/>
      <c r="I115" s="18"/>
      <c r="J115" s="26"/>
      <c r="K115" s="93"/>
    </row>
    <row r="116" spans="1:11" x14ac:dyDescent="0.25">
      <c r="A116" s="107">
        <v>43723</v>
      </c>
      <c r="B116" s="2" t="str">
        <f t="shared" si="4"/>
        <v>Dom</v>
      </c>
      <c r="C116" s="3" t="str">
        <f t="shared" si="7"/>
        <v/>
      </c>
      <c r="D116" s="7">
        <f t="shared" si="5"/>
        <v>15</v>
      </c>
      <c r="E116" s="7" t="str">
        <f t="shared" si="6"/>
        <v>D</v>
      </c>
      <c r="F116" s="18"/>
      <c r="G116" s="18"/>
      <c r="H116" s="18"/>
      <c r="I116" s="18"/>
      <c r="J116" s="26"/>
      <c r="K116" s="93"/>
    </row>
    <row r="117" spans="1:11" x14ac:dyDescent="0.25">
      <c r="A117" s="107">
        <v>43729</v>
      </c>
      <c r="B117" s="2" t="str">
        <f t="shared" si="4"/>
        <v>Sáb</v>
      </c>
      <c r="C117" s="3" t="str">
        <f t="shared" si="7"/>
        <v/>
      </c>
      <c r="D117" s="7">
        <f t="shared" si="5"/>
        <v>21</v>
      </c>
      <c r="E117" s="7" t="str">
        <f t="shared" si="6"/>
        <v>S</v>
      </c>
      <c r="F117" s="18"/>
      <c r="G117" s="18"/>
      <c r="H117" s="18"/>
      <c r="I117" s="18"/>
      <c r="J117" s="26"/>
      <c r="K117" s="93"/>
    </row>
    <row r="118" spans="1:11" x14ac:dyDescent="0.25">
      <c r="A118" s="107">
        <v>43730</v>
      </c>
      <c r="B118" s="2" t="str">
        <f t="shared" si="4"/>
        <v>Dom</v>
      </c>
      <c r="C118" s="3" t="str">
        <f t="shared" si="7"/>
        <v/>
      </c>
      <c r="D118" s="7">
        <f t="shared" si="5"/>
        <v>22</v>
      </c>
      <c r="E118" s="7" t="str">
        <f t="shared" si="6"/>
        <v>D</v>
      </c>
      <c r="F118" s="18"/>
      <c r="G118" s="17"/>
      <c r="H118" s="17"/>
      <c r="I118" s="17"/>
      <c r="J118" s="25"/>
      <c r="K118" s="93"/>
    </row>
    <row r="119" spans="1:11" x14ac:dyDescent="0.25">
      <c r="A119" s="107">
        <v>43736</v>
      </c>
      <c r="B119" s="2" t="str">
        <f t="shared" si="4"/>
        <v>Sáb</v>
      </c>
      <c r="C119" s="3" t="str">
        <f t="shared" si="7"/>
        <v/>
      </c>
      <c r="D119" s="7">
        <f t="shared" si="5"/>
        <v>28</v>
      </c>
      <c r="E119" s="7" t="str">
        <f t="shared" si="6"/>
        <v>S</v>
      </c>
      <c r="F119" s="18" t="s">
        <v>72</v>
      </c>
      <c r="G119" s="17" t="s">
        <v>126</v>
      </c>
      <c r="H119" s="17" t="s">
        <v>193</v>
      </c>
      <c r="I119" s="17" t="s">
        <v>187</v>
      </c>
      <c r="J119" s="25" t="s">
        <v>14</v>
      </c>
      <c r="K119" s="93"/>
    </row>
    <row r="120" spans="1:11" ht="15.75" thickBot="1" x14ac:dyDescent="0.3">
      <c r="A120" s="107">
        <v>43737</v>
      </c>
      <c r="B120" s="2" t="str">
        <f t="shared" si="4"/>
        <v>Dom</v>
      </c>
      <c r="C120" s="4" t="str">
        <f t="shared" si="7"/>
        <v/>
      </c>
      <c r="D120" s="9">
        <f t="shared" si="5"/>
        <v>29</v>
      </c>
      <c r="E120" s="9" t="str">
        <f t="shared" si="6"/>
        <v>D</v>
      </c>
      <c r="F120" s="20"/>
      <c r="G120" s="19"/>
      <c r="H120" s="19"/>
      <c r="I120" s="19"/>
      <c r="J120" s="28"/>
      <c r="K120" s="93"/>
    </row>
    <row r="121" spans="1:11" x14ac:dyDescent="0.25">
      <c r="C121" s="13"/>
      <c r="D121" s="13"/>
      <c r="E121" s="13"/>
    </row>
    <row r="122" spans="1:11" x14ac:dyDescent="0.25">
      <c r="C122" s="80" t="s">
        <v>23</v>
      </c>
      <c r="D122" s="14"/>
      <c r="E122" s="14"/>
      <c r="F122" s="97"/>
    </row>
    <row r="123" spans="1:11" x14ac:dyDescent="0.25">
      <c r="C123" s="83" t="s">
        <v>14</v>
      </c>
      <c r="D123" s="70" t="s">
        <v>15</v>
      </c>
      <c r="E123" s="70"/>
      <c r="F123" s="70" t="s">
        <v>21</v>
      </c>
    </row>
    <row r="124" spans="1:11" x14ac:dyDescent="0.25">
      <c r="C124" s="84" t="s">
        <v>7</v>
      </c>
      <c r="D124" s="71" t="s">
        <v>15</v>
      </c>
      <c r="E124" s="71"/>
      <c r="F124" s="71" t="s">
        <v>22</v>
      </c>
    </row>
    <row r="125" spans="1:11" x14ac:dyDescent="0.25">
      <c r="C125" s="85" t="s">
        <v>10</v>
      </c>
      <c r="D125" s="72" t="s">
        <v>15</v>
      </c>
      <c r="E125" s="72"/>
      <c r="F125" s="72" t="s">
        <v>24</v>
      </c>
    </row>
    <row r="126" spans="1:11" x14ac:dyDescent="0.25">
      <c r="C126" s="86" t="s">
        <v>9</v>
      </c>
      <c r="D126" s="73" t="s">
        <v>15</v>
      </c>
      <c r="E126" s="73"/>
      <c r="F126" s="73" t="s">
        <v>19</v>
      </c>
    </row>
    <row r="127" spans="1:11" x14ac:dyDescent="0.25">
      <c r="C127" s="87" t="s">
        <v>8</v>
      </c>
      <c r="D127" s="74" t="s">
        <v>15</v>
      </c>
      <c r="E127" s="74"/>
      <c r="F127" s="74" t="s">
        <v>20</v>
      </c>
    </row>
    <row r="128" spans="1:11" x14ac:dyDescent="0.25">
      <c r="C128" s="88" t="s">
        <v>11</v>
      </c>
      <c r="D128" s="75" t="s">
        <v>15</v>
      </c>
      <c r="E128" s="75"/>
      <c r="F128" s="75" t="s">
        <v>17</v>
      </c>
    </row>
    <row r="129" spans="3:6" x14ac:dyDescent="0.25">
      <c r="C129" s="99" t="s">
        <v>40</v>
      </c>
      <c r="D129" s="99" t="s">
        <v>15</v>
      </c>
      <c r="E129" s="99"/>
      <c r="F129" s="100" t="s">
        <v>41</v>
      </c>
    </row>
  </sheetData>
  <mergeCells count="1">
    <mergeCell ref="C2:I2"/>
  </mergeCells>
  <conditionalFormatting sqref="C5:J11 C12:D17 C59:J60 C61:G61 J61 C64:E64 G64:J64 E12:E36 C19:D36 C51:J52 C65:J65 C53:E53 G53:J53 C46:J46 G45:J45 C48:J49 C47:E47 C26:J26 C25:E25 G25:J25 F28:J36 G27:J27 C81:E81 G81:J81 C75:E75 G75:J75 C109:J109 C108:E108 G108:J108 C110:E110 C44:E45 C76:J78 C71:J71 J70 C69:E70 C67:J68 C66:E66 C15:J24 F12:J17 C62:J63 C54:J57 F57:J58 C80:J80 C79:H79 J79 C73:J74 C72:E72 C37:J43 C82:J107 C111:J120">
    <cfRule type="expression" dxfId="366" priority="217">
      <formula>$J5=""</formula>
    </cfRule>
    <cfRule type="expression" dxfId="365" priority="218">
      <formula>$J5="PDRJ"</formula>
    </cfRule>
    <cfRule type="expression" dxfId="364" priority="219">
      <formula>$J5="ARSN"</formula>
    </cfRule>
    <cfRule type="expression" dxfId="363" priority="220">
      <formula>$J5="REG"</formula>
    </cfRule>
    <cfRule type="expression" dxfId="362" priority="221">
      <formula>$J5="INT"</formula>
    </cfRule>
    <cfRule type="expression" dxfId="361" priority="222">
      <formula>$J5="NAC"</formula>
    </cfRule>
    <cfRule type="expression" dxfId="360" priority="223">
      <formula>$J5="RCN"</formula>
    </cfRule>
  </conditionalFormatting>
  <conditionalFormatting sqref="F21">
    <cfRule type="expression" dxfId="359" priority="210">
      <formula>$J21=""</formula>
    </cfRule>
    <cfRule type="expression" dxfId="358" priority="211">
      <formula>$J21="PDRJ"</formula>
    </cfRule>
    <cfRule type="expression" dxfId="357" priority="212">
      <formula>$J21="ARSN"</formula>
    </cfRule>
    <cfRule type="expression" dxfId="356" priority="213">
      <formula>$J21="REG"</formula>
    </cfRule>
    <cfRule type="expression" dxfId="355" priority="214">
      <formula>$J21="INT"</formula>
    </cfRule>
    <cfRule type="expression" dxfId="354" priority="215">
      <formula>$J21="NAC"</formula>
    </cfRule>
    <cfRule type="expression" dxfId="353" priority="216">
      <formula>$J21="RCN"</formula>
    </cfRule>
  </conditionalFormatting>
  <conditionalFormatting sqref="C42:J42 E43:E45">
    <cfRule type="expression" dxfId="352" priority="203">
      <formula>$J42=""</formula>
    </cfRule>
    <cfRule type="expression" dxfId="351" priority="204">
      <formula>$J42="PDRJ"</formula>
    </cfRule>
    <cfRule type="expression" dxfId="350" priority="205">
      <formula>$J42="ARSN"</formula>
    </cfRule>
    <cfRule type="expression" dxfId="349" priority="206">
      <formula>$J42="REG"</formula>
    </cfRule>
    <cfRule type="expression" dxfId="348" priority="207">
      <formula>$J42="INT"</formula>
    </cfRule>
    <cfRule type="expression" dxfId="347" priority="208">
      <formula>$J42="NAC"</formula>
    </cfRule>
    <cfRule type="expression" dxfId="346" priority="209">
      <formula>$J42="RCN"</formula>
    </cfRule>
  </conditionalFormatting>
  <conditionalFormatting sqref="C58:J58">
    <cfRule type="expression" dxfId="345" priority="196">
      <formula>$J58=""</formula>
    </cfRule>
    <cfRule type="expression" dxfId="344" priority="197">
      <formula>$J58="PDRJ"</formula>
    </cfRule>
    <cfRule type="expression" dxfId="343" priority="198">
      <formula>$J58="ARSN"</formula>
    </cfRule>
    <cfRule type="expression" dxfId="342" priority="199">
      <formula>$J58="REG"</formula>
    </cfRule>
    <cfRule type="expression" dxfId="341" priority="200">
      <formula>$J58="INT"</formula>
    </cfRule>
    <cfRule type="expression" dxfId="340" priority="201">
      <formula>$J58="NAC"</formula>
    </cfRule>
    <cfRule type="expression" dxfId="339" priority="202">
      <formula>$J58="RCN"</formula>
    </cfRule>
  </conditionalFormatting>
  <conditionalFormatting sqref="C18:D18 F18:J18">
    <cfRule type="expression" dxfId="338" priority="189">
      <formula>$J18=""</formula>
    </cfRule>
    <cfRule type="expression" dxfId="337" priority="190">
      <formula>$J18="PDRJ"</formula>
    </cfRule>
    <cfRule type="expression" dxfId="336" priority="191">
      <formula>$J18="ARSN"</formula>
    </cfRule>
    <cfRule type="expression" dxfId="335" priority="192">
      <formula>$J18="REG"</formula>
    </cfRule>
    <cfRule type="expression" dxfId="334" priority="193">
      <formula>$J18="INT"</formula>
    </cfRule>
    <cfRule type="expression" dxfId="333" priority="194">
      <formula>$J18="NAC"</formula>
    </cfRule>
    <cfRule type="expression" dxfId="332" priority="195">
      <formula>$J18="RCN"</formula>
    </cfRule>
  </conditionalFormatting>
  <conditionalFormatting sqref="C38:D38 F38:J38">
    <cfRule type="expression" dxfId="331" priority="182">
      <formula>$J38=""</formula>
    </cfRule>
    <cfRule type="expression" dxfId="330" priority="183">
      <formula>$J38="PDRJ"</formula>
    </cfRule>
    <cfRule type="expression" dxfId="329" priority="184">
      <formula>$J38="ARSN"</formula>
    </cfRule>
    <cfRule type="expression" dxfId="328" priority="185">
      <formula>$J38="REG"</formula>
    </cfRule>
    <cfRule type="expression" dxfId="327" priority="186">
      <formula>$J38="INT"</formula>
    </cfRule>
    <cfRule type="expression" dxfId="326" priority="187">
      <formula>$J38="NAC"</formula>
    </cfRule>
    <cfRule type="expression" dxfId="325" priority="188">
      <formula>$J38="RCN"</formula>
    </cfRule>
  </conditionalFormatting>
  <conditionalFormatting sqref="C50:J50">
    <cfRule type="expression" dxfId="324" priority="175">
      <formula>$J50=""</formula>
    </cfRule>
    <cfRule type="expression" dxfId="323" priority="176">
      <formula>$J50="PDRJ"</formula>
    </cfRule>
    <cfRule type="expression" dxfId="322" priority="177">
      <formula>$J50="ARSN"</formula>
    </cfRule>
    <cfRule type="expression" dxfId="321" priority="178">
      <formula>$J50="REG"</formula>
    </cfRule>
    <cfRule type="expression" dxfId="320" priority="179">
      <formula>$J50="INT"</formula>
    </cfRule>
    <cfRule type="expression" dxfId="319" priority="180">
      <formula>$J50="NAC"</formula>
    </cfRule>
    <cfRule type="expression" dxfId="318" priority="181">
      <formula>$J50="RCN"</formula>
    </cfRule>
  </conditionalFormatting>
  <conditionalFormatting sqref="H61:J61">
    <cfRule type="expression" dxfId="317" priority="168">
      <formula>$J61=""</formula>
    </cfRule>
    <cfRule type="expression" dxfId="316" priority="169">
      <formula>$J61="PDRJ"</formula>
    </cfRule>
    <cfRule type="expression" dxfId="315" priority="170">
      <formula>$J61="ARSN"</formula>
    </cfRule>
    <cfRule type="expression" dxfId="314" priority="171">
      <formula>$J61="REG"</formula>
    </cfRule>
    <cfRule type="expression" dxfId="313" priority="172">
      <formula>$J61="INT"</formula>
    </cfRule>
    <cfRule type="expression" dxfId="312" priority="173">
      <formula>$J61="NAC"</formula>
    </cfRule>
    <cfRule type="expression" dxfId="311" priority="174">
      <formula>$J61="RCN"</formula>
    </cfRule>
  </conditionalFormatting>
  <conditionalFormatting sqref="F64">
    <cfRule type="expression" dxfId="310" priority="161">
      <formula>$J64=""</formula>
    </cfRule>
    <cfRule type="expression" dxfId="309" priority="162">
      <formula>$J64="PDRJ"</formula>
    </cfRule>
    <cfRule type="expression" dxfId="308" priority="163">
      <formula>$J64="ARSN"</formula>
    </cfRule>
    <cfRule type="expression" dxfId="307" priority="164">
      <formula>$J64="REG"</formula>
    </cfRule>
    <cfRule type="expression" dxfId="306" priority="165">
      <formula>$J64="INT"</formula>
    </cfRule>
    <cfRule type="expression" dxfId="305" priority="166">
      <formula>$J64="NAC"</formula>
    </cfRule>
    <cfRule type="expression" dxfId="304" priority="167">
      <formula>$J64="RCN"</formula>
    </cfRule>
  </conditionalFormatting>
  <conditionalFormatting sqref="F48">
    <cfRule type="expression" dxfId="303" priority="154">
      <formula>$J48=""</formula>
    </cfRule>
    <cfRule type="expression" dxfId="302" priority="155">
      <formula>$J48="PDRJ"</formula>
    </cfRule>
    <cfRule type="expression" dxfId="301" priority="156">
      <formula>$J48="ARSN"</formula>
    </cfRule>
    <cfRule type="expression" dxfId="300" priority="157">
      <formula>$J48="REG"</formula>
    </cfRule>
    <cfRule type="expression" dxfId="299" priority="158">
      <formula>$J48="INT"</formula>
    </cfRule>
    <cfRule type="expression" dxfId="298" priority="159">
      <formula>$J48="NAC"</formula>
    </cfRule>
    <cfRule type="expression" dxfId="297" priority="160">
      <formula>$J48="RCN"</formula>
    </cfRule>
  </conditionalFormatting>
  <conditionalFormatting sqref="C53:E53 G53:J53 C46:J46 G45:J45 C48:J52 C47:E47 C26:J26 C25:E25 G25:J25 C27:E27 G27:J27 C81:E81 G81:J81 C75:E75 G75:J75 C109:J109 C108:E108 G108:J108 C110:E110 C44:E45 C76:J78 C71:J71 J70 C69:E70 C67:J68 C66:E66 C5:J24 C54:J65 C80:J80 C79:H79 J79 C73:J74 C72:E72 C28:J43 C82:J107 C111:J120">
    <cfRule type="expression" dxfId="296" priority="153">
      <formula>$J5="RMAR"</formula>
    </cfRule>
  </conditionalFormatting>
  <conditionalFormatting sqref="E5:E120">
    <cfRule type="cellIs" dxfId="295" priority="152" operator="equal">
      <formula>"F"</formula>
    </cfRule>
  </conditionalFormatting>
  <conditionalFormatting sqref="F53">
    <cfRule type="expression" dxfId="294" priority="145">
      <formula>$J53=""</formula>
    </cfRule>
    <cfRule type="expression" dxfId="293" priority="146">
      <formula>$J53="PDRJ"</formula>
    </cfRule>
    <cfRule type="expression" dxfId="292" priority="147">
      <formula>$J53="ARSN"</formula>
    </cfRule>
    <cfRule type="expression" dxfId="291" priority="148">
      <formula>$J53="REG"</formula>
    </cfRule>
    <cfRule type="expression" dxfId="290" priority="149">
      <formula>$J53="INT"</formula>
    </cfRule>
    <cfRule type="expression" dxfId="289" priority="150">
      <formula>$J53="NAC"</formula>
    </cfRule>
    <cfRule type="expression" dxfId="288" priority="151">
      <formula>$J53="RCN"</formula>
    </cfRule>
  </conditionalFormatting>
  <conditionalFormatting sqref="F53">
    <cfRule type="expression" dxfId="287" priority="144">
      <formula>$J53="RMAR"</formula>
    </cfRule>
  </conditionalFormatting>
  <conditionalFormatting sqref="F45">
    <cfRule type="expression" dxfId="286" priority="137">
      <formula>$J45=""</formula>
    </cfRule>
    <cfRule type="expression" dxfId="285" priority="138">
      <formula>$J45="PDRJ"</formula>
    </cfRule>
    <cfRule type="expression" dxfId="284" priority="139">
      <formula>$J45="ARSN"</formula>
    </cfRule>
    <cfRule type="expression" dxfId="283" priority="140">
      <formula>$J45="REG"</formula>
    </cfRule>
    <cfRule type="expression" dxfId="282" priority="141">
      <formula>$J45="INT"</formula>
    </cfRule>
    <cfRule type="expression" dxfId="281" priority="142">
      <formula>$J45="NAC"</formula>
    </cfRule>
    <cfRule type="expression" dxfId="280" priority="143">
      <formula>$J45="RCN"</formula>
    </cfRule>
  </conditionalFormatting>
  <conditionalFormatting sqref="F45">
    <cfRule type="expression" dxfId="279" priority="136">
      <formula>$J45="RMAR"</formula>
    </cfRule>
  </conditionalFormatting>
  <conditionalFormatting sqref="F25">
    <cfRule type="expression" dxfId="278" priority="121">
      <formula>$J25=""</formula>
    </cfRule>
    <cfRule type="expression" dxfId="277" priority="122">
      <formula>$J25="PDRJ"</formula>
    </cfRule>
    <cfRule type="expression" dxfId="276" priority="123">
      <formula>$J25="ARSN"</formula>
    </cfRule>
    <cfRule type="expression" dxfId="275" priority="124">
      <formula>$J25="REG"</formula>
    </cfRule>
    <cfRule type="expression" dxfId="274" priority="125">
      <formula>$J25="INT"</formula>
    </cfRule>
    <cfRule type="expression" dxfId="273" priority="126">
      <formula>$J25="NAC"</formula>
    </cfRule>
    <cfRule type="expression" dxfId="272" priority="127">
      <formula>$J25="RCN"</formula>
    </cfRule>
  </conditionalFormatting>
  <conditionalFormatting sqref="F25">
    <cfRule type="expression" dxfId="271" priority="120">
      <formula>$J25="RMAR"</formula>
    </cfRule>
  </conditionalFormatting>
  <conditionalFormatting sqref="F27">
    <cfRule type="expression" dxfId="270" priority="113">
      <formula>$J27=""</formula>
    </cfRule>
    <cfRule type="expression" dxfId="269" priority="114">
      <formula>$J27="PDRJ"</formula>
    </cfRule>
    <cfRule type="expression" dxfId="268" priority="115">
      <formula>$J27="ARSN"</formula>
    </cfRule>
    <cfRule type="expression" dxfId="267" priority="116">
      <formula>$J27="REG"</formula>
    </cfRule>
    <cfRule type="expression" dxfId="266" priority="117">
      <formula>$J27="INT"</formula>
    </cfRule>
    <cfRule type="expression" dxfId="265" priority="118">
      <formula>$J27="NAC"</formula>
    </cfRule>
    <cfRule type="expression" dxfId="264" priority="119">
      <formula>$J27="RCN"</formula>
    </cfRule>
  </conditionalFormatting>
  <conditionalFormatting sqref="F27">
    <cfRule type="expression" dxfId="263" priority="112">
      <formula>$J27="RMAR"</formula>
    </cfRule>
  </conditionalFormatting>
  <conditionalFormatting sqref="F81">
    <cfRule type="expression" dxfId="262" priority="105">
      <formula>$J81=""</formula>
    </cfRule>
    <cfRule type="expression" dxfId="261" priority="106">
      <formula>$J81="PDRJ"</formula>
    </cfRule>
    <cfRule type="expression" dxfId="260" priority="107">
      <formula>$J81="ARSN"</formula>
    </cfRule>
    <cfRule type="expression" dxfId="259" priority="108">
      <formula>$J81="REG"</formula>
    </cfRule>
    <cfRule type="expression" dxfId="258" priority="109">
      <formula>$J81="INT"</formula>
    </cfRule>
    <cfRule type="expression" dxfId="257" priority="110">
      <formula>$J81="NAC"</formula>
    </cfRule>
    <cfRule type="expression" dxfId="256" priority="111">
      <formula>$J81="RCN"</formula>
    </cfRule>
  </conditionalFormatting>
  <conditionalFormatting sqref="F81">
    <cfRule type="expression" dxfId="255" priority="104">
      <formula>$J81="RMAR"</formula>
    </cfRule>
  </conditionalFormatting>
  <conditionalFormatting sqref="F75">
    <cfRule type="expression" dxfId="254" priority="97">
      <formula>$J75=""</formula>
    </cfRule>
    <cfRule type="expression" dxfId="253" priority="98">
      <formula>$J75="PDRJ"</formula>
    </cfRule>
    <cfRule type="expression" dxfId="252" priority="99">
      <formula>$J75="ARSN"</formula>
    </cfRule>
    <cfRule type="expression" dxfId="251" priority="100">
      <formula>$J75="REG"</formula>
    </cfRule>
    <cfRule type="expression" dxfId="250" priority="101">
      <formula>$J75="INT"</formula>
    </cfRule>
    <cfRule type="expression" dxfId="249" priority="102">
      <formula>$J75="NAC"</formula>
    </cfRule>
    <cfRule type="expression" dxfId="248" priority="103">
      <formula>$J75="RCN"</formula>
    </cfRule>
  </conditionalFormatting>
  <conditionalFormatting sqref="F75">
    <cfRule type="expression" dxfId="247" priority="96">
      <formula>$J75="RMAR"</formula>
    </cfRule>
  </conditionalFormatting>
  <conditionalFormatting sqref="F108">
    <cfRule type="expression" dxfId="246" priority="89">
      <formula>$J108=""</formula>
    </cfRule>
    <cfRule type="expression" dxfId="245" priority="90">
      <formula>$J108="PDRJ"</formula>
    </cfRule>
    <cfRule type="expression" dxfId="244" priority="91">
      <formula>$J108="ARSN"</formula>
    </cfRule>
    <cfRule type="expression" dxfId="243" priority="92">
      <formula>$J108="REG"</formula>
    </cfRule>
    <cfRule type="expression" dxfId="242" priority="93">
      <formula>$J108="INT"</formula>
    </cfRule>
    <cfRule type="expression" dxfId="241" priority="94">
      <formula>$J108="NAC"</formula>
    </cfRule>
    <cfRule type="expression" dxfId="240" priority="95">
      <formula>$J108="RCN"</formula>
    </cfRule>
  </conditionalFormatting>
  <conditionalFormatting sqref="F108">
    <cfRule type="expression" dxfId="239" priority="88">
      <formula>$J108="RMAR"</formula>
    </cfRule>
  </conditionalFormatting>
  <conditionalFormatting sqref="G110:J110">
    <cfRule type="expression" dxfId="238" priority="81">
      <formula>$J110=""</formula>
    </cfRule>
    <cfRule type="expression" dxfId="237" priority="82">
      <formula>$J110="PDRJ"</formula>
    </cfRule>
    <cfRule type="expression" dxfId="236" priority="83">
      <formula>$J110="ARSN"</formula>
    </cfRule>
    <cfRule type="expression" dxfId="235" priority="84">
      <formula>$J110="REG"</formula>
    </cfRule>
    <cfRule type="expression" dxfId="234" priority="85">
      <formula>$J110="INT"</formula>
    </cfRule>
    <cfRule type="expression" dxfId="233" priority="86">
      <formula>$J110="NAC"</formula>
    </cfRule>
    <cfRule type="expression" dxfId="232" priority="87">
      <formula>$J110="RCN"</formula>
    </cfRule>
  </conditionalFormatting>
  <conditionalFormatting sqref="G110:J110">
    <cfRule type="expression" dxfId="231" priority="80">
      <formula>$J110="RMAR"</formula>
    </cfRule>
  </conditionalFormatting>
  <conditionalFormatting sqref="F110">
    <cfRule type="expression" dxfId="230" priority="73">
      <formula>$J110=""</formula>
    </cfRule>
    <cfRule type="expression" dxfId="229" priority="74">
      <formula>$J110="PDRJ"</formula>
    </cfRule>
    <cfRule type="expression" dxfId="228" priority="75">
      <formula>$J110="ARSN"</formula>
    </cfRule>
    <cfRule type="expression" dxfId="227" priority="76">
      <formula>$J110="REG"</formula>
    </cfRule>
    <cfRule type="expression" dxfId="226" priority="77">
      <formula>$J110="INT"</formula>
    </cfRule>
    <cfRule type="expression" dxfId="225" priority="78">
      <formula>$J110="NAC"</formula>
    </cfRule>
    <cfRule type="expression" dxfId="224" priority="79">
      <formula>$J110="RCN"</formula>
    </cfRule>
  </conditionalFormatting>
  <conditionalFormatting sqref="F110">
    <cfRule type="expression" dxfId="223" priority="72">
      <formula>$J110="RMAR"</formula>
    </cfRule>
  </conditionalFormatting>
  <conditionalFormatting sqref="G44:J44">
    <cfRule type="expression" dxfId="222" priority="65">
      <formula>$J44=""</formula>
    </cfRule>
    <cfRule type="expression" dxfId="221" priority="66">
      <formula>$J44="PDRJ"</formula>
    </cfRule>
    <cfRule type="expression" dxfId="220" priority="67">
      <formula>$J44="ARSN"</formula>
    </cfRule>
    <cfRule type="expression" dxfId="219" priority="68">
      <formula>$J44="REG"</formula>
    </cfRule>
    <cfRule type="expression" dxfId="218" priority="69">
      <formula>$J44="INT"</formula>
    </cfRule>
    <cfRule type="expression" dxfId="217" priority="70">
      <formula>$J44="NAC"</formula>
    </cfRule>
    <cfRule type="expression" dxfId="216" priority="71">
      <formula>$J44="RCN"</formula>
    </cfRule>
  </conditionalFormatting>
  <conditionalFormatting sqref="G44:J44">
    <cfRule type="expression" dxfId="215" priority="64">
      <formula>$J44="RMAR"</formula>
    </cfRule>
  </conditionalFormatting>
  <conditionalFormatting sqref="F44">
    <cfRule type="expression" dxfId="214" priority="57">
      <formula>$J44=""</formula>
    </cfRule>
    <cfRule type="expression" dxfId="213" priority="58">
      <formula>$J44="PDRJ"</formula>
    </cfRule>
    <cfRule type="expression" dxfId="212" priority="59">
      <formula>$J44="ARSN"</formula>
    </cfRule>
    <cfRule type="expression" dxfId="211" priority="60">
      <formula>$J44="REG"</formula>
    </cfRule>
    <cfRule type="expression" dxfId="210" priority="61">
      <formula>$J44="INT"</formula>
    </cfRule>
    <cfRule type="expression" dxfId="209" priority="62">
      <formula>$J44="NAC"</formula>
    </cfRule>
    <cfRule type="expression" dxfId="208" priority="63">
      <formula>$J44="RCN"</formula>
    </cfRule>
  </conditionalFormatting>
  <conditionalFormatting sqref="F44">
    <cfRule type="expression" dxfId="207" priority="56">
      <formula>$J44="RMAR"</formula>
    </cfRule>
  </conditionalFormatting>
  <conditionalFormatting sqref="F79">
    <cfRule type="expression" dxfId="206" priority="49">
      <formula>$J79=""</formula>
    </cfRule>
    <cfRule type="expression" dxfId="205" priority="50">
      <formula>$J79="PDRJ"</formula>
    </cfRule>
    <cfRule type="expression" dxfId="204" priority="51">
      <formula>$J79="ARSN"</formula>
    </cfRule>
    <cfRule type="expression" dxfId="203" priority="52">
      <formula>$J79="REG"</formula>
    </cfRule>
    <cfRule type="expression" dxfId="202" priority="53">
      <formula>$J79="INT"</formula>
    </cfRule>
    <cfRule type="expression" dxfId="201" priority="54">
      <formula>$J79="NAC"</formula>
    </cfRule>
    <cfRule type="expression" dxfId="200" priority="55">
      <formula>$J79="RCN"</formula>
    </cfRule>
  </conditionalFormatting>
  <conditionalFormatting sqref="F70:I70">
    <cfRule type="expression" dxfId="199" priority="42">
      <formula>$J70=""</formula>
    </cfRule>
    <cfRule type="expression" dxfId="198" priority="43">
      <formula>$J70="PDRJ"</formula>
    </cfRule>
    <cfRule type="expression" dxfId="197" priority="44">
      <formula>$J70="ARSN"</formula>
    </cfRule>
    <cfRule type="expression" dxfId="196" priority="45">
      <formula>$J70="REG"</formula>
    </cfRule>
    <cfRule type="expression" dxfId="195" priority="46">
      <formula>$J70="INT"</formula>
    </cfRule>
    <cfRule type="expression" dxfId="194" priority="47">
      <formula>$J70="NAC"</formula>
    </cfRule>
    <cfRule type="expression" dxfId="193" priority="48">
      <formula>$J70="RCN"</formula>
    </cfRule>
  </conditionalFormatting>
  <conditionalFormatting sqref="F70:I70">
    <cfRule type="expression" dxfId="192" priority="41">
      <formula>$J70="RMAR"</formula>
    </cfRule>
  </conditionalFormatting>
  <conditionalFormatting sqref="F69:J69">
    <cfRule type="expression" dxfId="191" priority="34">
      <formula>$J69=""</formula>
    </cfRule>
    <cfRule type="expression" dxfId="190" priority="35">
      <formula>$J69="PDRJ"</formula>
    </cfRule>
    <cfRule type="expression" dxfId="189" priority="36">
      <formula>$J69="ARSN"</formula>
    </cfRule>
    <cfRule type="expression" dxfId="188" priority="37">
      <formula>$J69="REG"</formula>
    </cfRule>
    <cfRule type="expression" dxfId="187" priority="38">
      <formula>$J69="INT"</formula>
    </cfRule>
    <cfRule type="expression" dxfId="186" priority="39">
      <formula>$J69="NAC"</formula>
    </cfRule>
    <cfRule type="expression" dxfId="185" priority="40">
      <formula>$J69="RCN"</formula>
    </cfRule>
  </conditionalFormatting>
  <conditionalFormatting sqref="F69:J69">
    <cfRule type="expression" dxfId="184" priority="33">
      <formula>$J69="RMAR"</formula>
    </cfRule>
  </conditionalFormatting>
  <conditionalFormatting sqref="F66:J66">
    <cfRule type="expression" dxfId="183" priority="26">
      <formula>$J66=""</formula>
    </cfRule>
    <cfRule type="expression" dxfId="182" priority="27">
      <formula>$J66="PDRJ"</formula>
    </cfRule>
    <cfRule type="expression" dxfId="181" priority="28">
      <formula>$J66="ARSN"</formula>
    </cfRule>
    <cfRule type="expression" dxfId="180" priority="29">
      <formula>$J66="REG"</formula>
    </cfRule>
    <cfRule type="expression" dxfId="179" priority="30">
      <formula>$J66="INT"</formula>
    </cfRule>
    <cfRule type="expression" dxfId="178" priority="31">
      <formula>$J66="NAC"</formula>
    </cfRule>
    <cfRule type="expression" dxfId="177" priority="32">
      <formula>$J66="RCN"</formula>
    </cfRule>
  </conditionalFormatting>
  <conditionalFormatting sqref="F66:J66">
    <cfRule type="expression" dxfId="176" priority="25">
      <formula>$J66="RMAR"</formula>
    </cfRule>
  </conditionalFormatting>
  <conditionalFormatting sqref="I79">
    <cfRule type="expression" dxfId="175" priority="18">
      <formula>$J79=""</formula>
    </cfRule>
    <cfRule type="expression" dxfId="174" priority="19">
      <formula>$J79="PDRJ"</formula>
    </cfRule>
    <cfRule type="expression" dxfId="173" priority="20">
      <formula>$J79="ARSN"</formula>
    </cfRule>
    <cfRule type="expression" dxfId="172" priority="21">
      <formula>$J79="REG"</formula>
    </cfRule>
    <cfRule type="expression" dxfId="171" priority="22">
      <formula>$J79="INT"</formula>
    </cfRule>
    <cfRule type="expression" dxfId="170" priority="23">
      <formula>$J79="NAC"</formula>
    </cfRule>
    <cfRule type="expression" dxfId="169" priority="24">
      <formula>$J79="RCN"</formula>
    </cfRule>
  </conditionalFormatting>
  <conditionalFormatting sqref="I79">
    <cfRule type="expression" dxfId="168" priority="17">
      <formula>$J79="RMAR"</formula>
    </cfRule>
  </conditionalFormatting>
  <conditionalFormatting sqref="F47:J47">
    <cfRule type="expression" dxfId="167" priority="10">
      <formula>$J47=""</formula>
    </cfRule>
    <cfRule type="expression" dxfId="166" priority="11">
      <formula>$J47="PDRJ"</formula>
    </cfRule>
    <cfRule type="expression" dxfId="165" priority="12">
      <formula>$J47="ARSN"</formula>
    </cfRule>
    <cfRule type="expression" dxfId="164" priority="13">
      <formula>$J47="REG"</formula>
    </cfRule>
    <cfRule type="expression" dxfId="163" priority="14">
      <formula>$J47="INT"</formula>
    </cfRule>
    <cfRule type="expression" dxfId="162" priority="15">
      <formula>$J47="NAC"</formula>
    </cfRule>
    <cfRule type="expression" dxfId="161" priority="16">
      <formula>$J47="RCN"</formula>
    </cfRule>
  </conditionalFormatting>
  <conditionalFormatting sqref="F47:J47">
    <cfRule type="expression" dxfId="160" priority="9">
      <formula>$J47="RMAR"</formula>
    </cfRule>
  </conditionalFormatting>
  <conditionalFormatting sqref="F72:J72">
    <cfRule type="expression" dxfId="159" priority="2">
      <formula>$J72=""</formula>
    </cfRule>
    <cfRule type="expression" dxfId="158" priority="3">
      <formula>$J72="PDRJ"</formula>
    </cfRule>
    <cfRule type="expression" dxfId="157" priority="4">
      <formula>$J72="ARSN"</formula>
    </cfRule>
    <cfRule type="expression" dxfId="156" priority="5">
      <formula>$J72="REG"</formula>
    </cfRule>
    <cfRule type="expression" dxfId="155" priority="6">
      <formula>$J72="INT"</formula>
    </cfRule>
    <cfRule type="expression" dxfId="154" priority="7">
      <formula>$J72="NAC"</formula>
    </cfRule>
    <cfRule type="expression" dxfId="153" priority="8">
      <formula>$J72="RCN"</formula>
    </cfRule>
  </conditionalFormatting>
  <conditionalFormatting sqref="F72:J72">
    <cfRule type="expression" dxfId="152" priority="1">
      <formula>$J72="RMAR"</formula>
    </cfRule>
  </conditionalFormatting>
  <dataValidations count="1">
    <dataValidation type="list" allowBlank="1" showInputMessage="1" showErrorMessage="1" sqref="J5:J120">
      <formula1>$C$123:$C$129</formula1>
    </dataValidation>
  </dataValidations>
  <pageMargins left="0.39370078740157483" right="0.39370078740157483" top="1.1417322834645669" bottom="0.35433070866141736" header="0.19685039370078741" footer="0.35433070866141736"/>
  <pageSetup paperSize="9" scale="60" fitToHeight="0" orientation="portrait" r:id="rId1"/>
  <headerFooter>
    <oddHeader>&amp;L&amp;G&amp;R&amp;G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5"/>
  <sheetViews>
    <sheetView zoomScale="85" zoomScaleNormal="85" workbookViewId="0">
      <pane ySplit="4" topLeftCell="A41" activePane="bottomLeft" state="frozen"/>
      <selection pane="bottomLeft" activeCell="F85" sqref="F85"/>
    </sheetView>
  </sheetViews>
  <sheetFormatPr defaultColWidth="9.140625" defaultRowHeight="15" x14ac:dyDescent="0.25"/>
  <cols>
    <col min="1" max="1" width="10.5703125" style="107" bestFit="1" customWidth="1"/>
    <col min="2" max="2" width="5.7109375" style="2" customWidth="1"/>
    <col min="3" max="3" width="17.28515625" style="101" customWidth="1"/>
    <col min="4" max="4" width="5.28515625" style="101" bestFit="1" customWidth="1"/>
    <col min="5" max="5" width="5.28515625" style="101" customWidth="1"/>
    <col min="6" max="6" width="58.5703125" style="2" bestFit="1" customWidth="1"/>
    <col min="7" max="8" width="20" style="2" bestFit="1" customWidth="1"/>
    <col min="9" max="9" width="23.42578125" style="2" bestFit="1" customWidth="1"/>
    <col min="10" max="10" width="6.85546875" style="2" customWidth="1"/>
    <col min="11" max="11" width="18.42578125" style="13" customWidth="1"/>
    <col min="12" max="15" width="12.85546875" style="13" customWidth="1"/>
    <col min="16" max="16384" width="9.140625" style="13"/>
  </cols>
  <sheetData>
    <row r="1" spans="1:11" ht="86.25" customHeight="1" x14ac:dyDescent="0.25"/>
    <row r="2" spans="1:11" ht="15.75" thickBot="1" x14ac:dyDescent="0.3">
      <c r="C2" s="216" t="s">
        <v>61</v>
      </c>
      <c r="D2" s="216"/>
      <c r="E2" s="216"/>
      <c r="F2" s="216"/>
      <c r="G2" s="216"/>
      <c r="H2" s="216"/>
      <c r="I2" s="216"/>
      <c r="J2" s="16"/>
    </row>
    <row r="3" spans="1:11" ht="15.75" thickBot="1" x14ac:dyDescent="0.3">
      <c r="F3" s="16"/>
      <c r="G3" s="16"/>
      <c r="H3" s="90" t="s">
        <v>6</v>
      </c>
      <c r="I3" s="91" t="s">
        <v>99</v>
      </c>
      <c r="J3" s="16"/>
    </row>
    <row r="4" spans="1:11" ht="15.75" thickBot="1" x14ac:dyDescent="0.3">
      <c r="A4" s="154" t="s">
        <v>16</v>
      </c>
      <c r="B4" s="155" t="s">
        <v>1</v>
      </c>
      <c r="C4" s="108" t="s">
        <v>0</v>
      </c>
      <c r="D4" s="109" t="s">
        <v>1</v>
      </c>
      <c r="E4" s="109" t="s">
        <v>28</v>
      </c>
      <c r="F4" s="109" t="s">
        <v>2</v>
      </c>
      <c r="G4" s="110" t="s">
        <v>3</v>
      </c>
      <c r="H4" s="111" t="s">
        <v>5</v>
      </c>
      <c r="I4" s="109" t="s">
        <v>4</v>
      </c>
      <c r="J4" s="112" t="s">
        <v>13</v>
      </c>
      <c r="K4" s="92" t="s">
        <v>29</v>
      </c>
    </row>
    <row r="5" spans="1:11" x14ac:dyDescent="0.25">
      <c r="A5" s="107">
        <v>43743</v>
      </c>
      <c r="B5" s="2" t="str">
        <f>CHOOSE(WEEKDAY(A5,2),"Seg","Ter","Qua","Qui","Sex","Sáb","Dom")</f>
        <v>Sáb</v>
      </c>
      <c r="C5" s="5" t="s">
        <v>12</v>
      </c>
      <c r="D5" s="8">
        <f>DAY(A5)</f>
        <v>5</v>
      </c>
      <c r="E5" s="8" t="str">
        <f>IF(WEEKDAY(A5)=1,"D",IF(WEEKDAY(A5)=7,"S","F"))</f>
        <v>S</v>
      </c>
      <c r="F5" s="22"/>
      <c r="G5" s="35"/>
      <c r="H5" s="35"/>
      <c r="I5" s="35"/>
      <c r="J5" s="36"/>
      <c r="K5" s="93"/>
    </row>
    <row r="6" spans="1:11" x14ac:dyDescent="0.25">
      <c r="A6" s="107">
        <v>43744</v>
      </c>
      <c r="B6" s="2" t="str">
        <f t="shared" ref="B6:B69" si="0">CHOOSE(WEEKDAY(A6,2),"Seg","Ter","Qua","Qui","Sex","Sáb","Dom")</f>
        <v>Dom</v>
      </c>
      <c r="C6" s="3" t="str">
        <f>IF(CHOOSE(MONTH(A6),"JAN","FEV","MAR","ABR","MAI","JUN","JUL","AGO","SET","OUT","NOV","DEZ")=CHOOSE(MONTH(A5),"JAN","FEV","MAR","ABR","MAI","JUN","JUL","AGO","SET","OUT","NOV","DEZ"),"",CHOOSE(MONTH(A6),"JAN","FEV","MAR","ABR","MAI","JUN","JUL","AGO","SET","OUT","NOV","DEZ"))</f>
        <v/>
      </c>
      <c r="D6" s="7">
        <f t="shared" ref="D6:D69" si="1">DAY(A6)</f>
        <v>6</v>
      </c>
      <c r="E6" s="7" t="str">
        <f t="shared" ref="E6:E69" si="2">IF(WEEKDAY(A6)=1,"D",IF(WEEKDAY(A6)=7,"S","F"))</f>
        <v>D</v>
      </c>
      <c r="F6" s="18"/>
      <c r="G6" s="17"/>
      <c r="H6" s="17"/>
      <c r="I6" s="17"/>
      <c r="J6" s="25"/>
      <c r="K6" s="93"/>
    </row>
    <row r="7" spans="1:11" x14ac:dyDescent="0.25">
      <c r="A7" s="107">
        <v>43750</v>
      </c>
      <c r="B7" s="2" t="str">
        <f t="shared" si="0"/>
        <v>Sáb</v>
      </c>
      <c r="C7" s="3" t="str">
        <f t="shared" ref="C7:C70" si="3">IF(CHOOSE(MONTH(A7),"JAN","FEV","MAR","ABR","MAI","JUN","JUL","AGO","SET","OUT","NOV","DEZ")=CHOOSE(MONTH(A6),"JAN","FEV","MAR","ABR","MAI","JUN","JUL","AGO","SET","OUT","NOV","DEZ"),"",CHOOSE(MONTH(A7),"JAN","FEV","MAR","ABR","MAI","JUN","JUL","AGO","SET","OUT","NOV","DEZ"))</f>
        <v/>
      </c>
      <c r="D7" s="7">
        <f t="shared" si="1"/>
        <v>12</v>
      </c>
      <c r="E7" s="7" t="str">
        <f t="shared" si="2"/>
        <v>S</v>
      </c>
      <c r="F7" s="18"/>
      <c r="G7" s="17"/>
      <c r="H7" s="17"/>
      <c r="I7" s="17"/>
      <c r="J7" s="25"/>
      <c r="K7" s="93"/>
    </row>
    <row r="8" spans="1:11" x14ac:dyDescent="0.25">
      <c r="A8" s="107">
        <v>43751</v>
      </c>
      <c r="B8" s="2" t="str">
        <f t="shared" si="0"/>
        <v>Dom</v>
      </c>
      <c r="C8" s="3" t="str">
        <f t="shared" si="3"/>
        <v/>
      </c>
      <c r="D8" s="7">
        <f t="shared" si="1"/>
        <v>13</v>
      </c>
      <c r="E8" s="7" t="str">
        <f t="shared" si="2"/>
        <v>D</v>
      </c>
      <c r="F8" s="18"/>
      <c r="G8" s="17"/>
      <c r="H8" s="17"/>
      <c r="I8" s="17"/>
      <c r="J8" s="25"/>
      <c r="K8" s="93"/>
    </row>
    <row r="9" spans="1:11" x14ac:dyDescent="0.25">
      <c r="A9" s="107">
        <v>43757</v>
      </c>
      <c r="B9" s="2" t="str">
        <f t="shared" si="0"/>
        <v>Sáb</v>
      </c>
      <c r="C9" s="3" t="str">
        <f t="shared" si="3"/>
        <v/>
      </c>
      <c r="D9" s="7">
        <f t="shared" si="1"/>
        <v>19</v>
      </c>
      <c r="E9" s="7" t="str">
        <f t="shared" si="2"/>
        <v>S</v>
      </c>
      <c r="F9" s="18"/>
      <c r="G9" s="17"/>
      <c r="H9" s="17"/>
      <c r="I9" s="17"/>
      <c r="J9" s="25"/>
      <c r="K9" s="93"/>
    </row>
    <row r="10" spans="1:11" x14ac:dyDescent="0.25">
      <c r="A10" s="107">
        <v>43758</v>
      </c>
      <c r="B10" s="2" t="str">
        <f t="shared" si="0"/>
        <v>Dom</v>
      </c>
      <c r="C10" s="3" t="str">
        <f t="shared" si="3"/>
        <v/>
      </c>
      <c r="D10" s="7">
        <f t="shared" si="1"/>
        <v>20</v>
      </c>
      <c r="E10" s="7" t="str">
        <f t="shared" si="2"/>
        <v>D</v>
      </c>
      <c r="F10" s="18"/>
      <c r="G10" s="17"/>
      <c r="H10" s="17"/>
      <c r="I10" s="17"/>
      <c r="J10" s="25"/>
      <c r="K10" s="93"/>
    </row>
    <row r="11" spans="1:11" x14ac:dyDescent="0.25">
      <c r="A11" s="107">
        <v>43764</v>
      </c>
      <c r="B11" s="2" t="str">
        <f t="shared" si="0"/>
        <v>Sáb</v>
      </c>
      <c r="C11" s="3" t="str">
        <f t="shared" si="3"/>
        <v/>
      </c>
      <c r="D11" s="7">
        <f t="shared" si="1"/>
        <v>26</v>
      </c>
      <c r="E11" s="7" t="str">
        <f t="shared" si="2"/>
        <v>S</v>
      </c>
      <c r="F11" s="18"/>
      <c r="G11" s="17"/>
      <c r="H11" s="17"/>
      <c r="I11" s="17"/>
      <c r="J11" s="25"/>
      <c r="K11" s="93"/>
    </row>
    <row r="12" spans="1:11" ht="15.75" thickBot="1" x14ac:dyDescent="0.3">
      <c r="A12" s="107">
        <v>43765</v>
      </c>
      <c r="B12" s="2" t="str">
        <f t="shared" si="0"/>
        <v>Dom</v>
      </c>
      <c r="C12" s="4" t="str">
        <f t="shared" si="3"/>
        <v/>
      </c>
      <c r="D12" s="9">
        <f t="shared" si="1"/>
        <v>27</v>
      </c>
      <c r="E12" s="9" t="str">
        <f t="shared" si="2"/>
        <v>D</v>
      </c>
      <c r="F12" s="19"/>
      <c r="G12" s="19"/>
      <c r="H12" s="19"/>
      <c r="I12" s="19"/>
      <c r="J12" s="28"/>
      <c r="K12" s="93"/>
    </row>
    <row r="13" spans="1:11" x14ac:dyDescent="0.25">
      <c r="A13" s="107">
        <v>43770</v>
      </c>
      <c r="B13" s="2" t="str">
        <f t="shared" si="0"/>
        <v>Sex</v>
      </c>
      <c r="C13" s="5" t="str">
        <f t="shared" si="3"/>
        <v>NOV</v>
      </c>
      <c r="D13" s="8">
        <f t="shared" si="1"/>
        <v>1</v>
      </c>
      <c r="E13" s="8" t="str">
        <f t="shared" si="2"/>
        <v>F</v>
      </c>
      <c r="F13" s="35"/>
      <c r="G13" s="35"/>
      <c r="H13" s="35"/>
      <c r="I13" s="35"/>
      <c r="J13" s="36"/>
      <c r="K13" s="93"/>
    </row>
    <row r="14" spans="1:11" x14ac:dyDescent="0.25">
      <c r="A14" s="107">
        <v>43771</v>
      </c>
      <c r="B14" s="2" t="str">
        <f t="shared" si="0"/>
        <v>Sáb</v>
      </c>
      <c r="C14" s="3" t="str">
        <f t="shared" si="3"/>
        <v/>
      </c>
      <c r="D14" s="7">
        <f t="shared" si="1"/>
        <v>2</v>
      </c>
      <c r="E14" s="7" t="str">
        <f t="shared" si="2"/>
        <v>S</v>
      </c>
      <c r="F14" s="18"/>
      <c r="G14" s="17"/>
      <c r="H14" s="17"/>
      <c r="I14" s="17"/>
      <c r="J14" s="25"/>
      <c r="K14" s="93"/>
    </row>
    <row r="15" spans="1:11" x14ac:dyDescent="0.25">
      <c r="A15" s="107">
        <v>43772</v>
      </c>
      <c r="B15" s="2" t="str">
        <f t="shared" si="0"/>
        <v>Dom</v>
      </c>
      <c r="C15" s="3" t="str">
        <f t="shared" si="3"/>
        <v/>
      </c>
      <c r="D15" s="7">
        <f t="shared" si="1"/>
        <v>3</v>
      </c>
      <c r="E15" s="7" t="str">
        <f t="shared" si="2"/>
        <v>D</v>
      </c>
      <c r="F15" s="18"/>
      <c r="G15" s="17"/>
      <c r="H15" s="17"/>
      <c r="I15" s="17"/>
      <c r="J15" s="25"/>
      <c r="K15" s="93"/>
    </row>
    <row r="16" spans="1:11" x14ac:dyDescent="0.25">
      <c r="A16" s="107">
        <v>43778</v>
      </c>
      <c r="B16" s="2" t="str">
        <f t="shared" si="0"/>
        <v>Sáb</v>
      </c>
      <c r="C16" s="3" t="str">
        <f t="shared" si="3"/>
        <v/>
      </c>
      <c r="D16" s="7">
        <f t="shared" si="1"/>
        <v>9</v>
      </c>
      <c r="E16" s="7" t="str">
        <f t="shared" si="2"/>
        <v>S</v>
      </c>
      <c r="F16" s="18"/>
      <c r="G16" s="17"/>
      <c r="H16" s="17"/>
      <c r="I16" s="17"/>
      <c r="J16" s="25"/>
      <c r="K16" s="93"/>
    </row>
    <row r="17" spans="1:11" x14ac:dyDescent="0.25">
      <c r="A17" s="107">
        <v>43779</v>
      </c>
      <c r="B17" s="2" t="str">
        <f t="shared" si="0"/>
        <v>Dom</v>
      </c>
      <c r="C17" s="3" t="str">
        <f t="shared" si="3"/>
        <v/>
      </c>
      <c r="D17" s="7">
        <f t="shared" si="1"/>
        <v>10</v>
      </c>
      <c r="E17" s="7" t="str">
        <f t="shared" si="2"/>
        <v>D</v>
      </c>
      <c r="F17" s="18"/>
      <c r="G17" s="17"/>
      <c r="H17" s="17"/>
      <c r="I17" s="17"/>
      <c r="J17" s="25"/>
      <c r="K17" s="93"/>
    </row>
    <row r="18" spans="1:11" x14ac:dyDescent="0.25">
      <c r="A18" s="107">
        <v>43785</v>
      </c>
      <c r="B18" s="2" t="str">
        <f t="shared" si="0"/>
        <v>Sáb</v>
      </c>
      <c r="C18" s="3" t="str">
        <f t="shared" si="3"/>
        <v/>
      </c>
      <c r="D18" s="7">
        <f t="shared" si="1"/>
        <v>16</v>
      </c>
      <c r="E18" s="7" t="str">
        <f t="shared" si="2"/>
        <v>S</v>
      </c>
      <c r="F18" s="18"/>
      <c r="G18" s="17"/>
      <c r="H18" s="17"/>
      <c r="I18" s="17"/>
      <c r="J18" s="25"/>
      <c r="K18" s="93"/>
    </row>
    <row r="19" spans="1:11" x14ac:dyDescent="0.25">
      <c r="A19" s="107">
        <v>43786</v>
      </c>
      <c r="B19" s="2" t="str">
        <f t="shared" si="0"/>
        <v>Dom</v>
      </c>
      <c r="C19" s="3" t="str">
        <f t="shared" si="3"/>
        <v/>
      </c>
      <c r="D19" s="7">
        <f t="shared" si="1"/>
        <v>17</v>
      </c>
      <c r="E19" s="7" t="str">
        <f t="shared" si="2"/>
        <v>D</v>
      </c>
      <c r="F19" s="18"/>
      <c r="G19" s="17"/>
      <c r="H19" s="17"/>
      <c r="I19" s="17"/>
      <c r="J19" s="25"/>
      <c r="K19" s="93"/>
    </row>
    <row r="20" spans="1:11" x14ac:dyDescent="0.25">
      <c r="A20" s="107">
        <v>43792</v>
      </c>
      <c r="B20" s="2" t="str">
        <f t="shared" si="0"/>
        <v>Sáb</v>
      </c>
      <c r="C20" s="3" t="str">
        <f t="shared" si="3"/>
        <v/>
      </c>
      <c r="D20" s="7">
        <f t="shared" si="1"/>
        <v>23</v>
      </c>
      <c r="E20" s="7" t="str">
        <f t="shared" si="2"/>
        <v>S</v>
      </c>
      <c r="F20" s="18"/>
      <c r="G20" s="17"/>
      <c r="H20" s="17"/>
      <c r="I20" s="17"/>
      <c r="J20" s="25"/>
      <c r="K20" s="93"/>
    </row>
    <row r="21" spans="1:11" x14ac:dyDescent="0.25">
      <c r="A21" s="107">
        <v>43793</v>
      </c>
      <c r="B21" s="2" t="str">
        <f t="shared" si="0"/>
        <v>Dom</v>
      </c>
      <c r="C21" s="3" t="str">
        <f t="shared" si="3"/>
        <v/>
      </c>
      <c r="D21" s="7">
        <f t="shared" si="1"/>
        <v>24</v>
      </c>
      <c r="E21" s="7" t="str">
        <f t="shared" si="2"/>
        <v>D</v>
      </c>
      <c r="F21" s="18"/>
      <c r="G21" s="17"/>
      <c r="H21" s="17"/>
      <c r="I21" s="17"/>
      <c r="J21" s="25"/>
      <c r="K21" s="93"/>
    </row>
    <row r="22" spans="1:11" ht="15.75" thickBot="1" x14ac:dyDescent="0.3">
      <c r="A22" s="107">
        <v>43799</v>
      </c>
      <c r="B22" s="2" t="str">
        <f t="shared" si="0"/>
        <v>Sáb</v>
      </c>
      <c r="C22" s="4" t="str">
        <f t="shared" si="3"/>
        <v/>
      </c>
      <c r="D22" s="9">
        <f t="shared" si="1"/>
        <v>30</v>
      </c>
      <c r="E22" s="9" t="str">
        <f t="shared" si="2"/>
        <v>S</v>
      </c>
      <c r="F22" s="20"/>
      <c r="G22" s="19"/>
      <c r="H22" s="19"/>
      <c r="I22" s="19"/>
      <c r="J22" s="28"/>
      <c r="K22" s="93"/>
    </row>
    <row r="23" spans="1:11" x14ac:dyDescent="0.25">
      <c r="A23" s="107">
        <v>43800</v>
      </c>
      <c r="B23" s="2" t="str">
        <f t="shared" si="0"/>
        <v>Dom</v>
      </c>
      <c r="C23" s="5" t="str">
        <f t="shared" si="3"/>
        <v>DEZ</v>
      </c>
      <c r="D23" s="8">
        <f t="shared" si="1"/>
        <v>1</v>
      </c>
      <c r="E23" s="8" t="str">
        <f t="shared" si="2"/>
        <v>D</v>
      </c>
      <c r="F23" s="18" t="s">
        <v>64</v>
      </c>
      <c r="G23" s="35"/>
      <c r="H23" s="35" t="s">
        <v>33</v>
      </c>
      <c r="I23" s="35"/>
      <c r="J23" s="36" t="s">
        <v>10</v>
      </c>
      <c r="K23" s="93"/>
    </row>
    <row r="24" spans="1:11" x14ac:dyDescent="0.25">
      <c r="A24" s="107">
        <v>43806</v>
      </c>
      <c r="B24" s="2" t="str">
        <f t="shared" si="0"/>
        <v>Sáb</v>
      </c>
      <c r="C24" s="3" t="str">
        <f t="shared" si="3"/>
        <v/>
      </c>
      <c r="D24" s="7">
        <f t="shared" si="1"/>
        <v>7</v>
      </c>
      <c r="E24" s="7" t="str">
        <f t="shared" si="2"/>
        <v>S</v>
      </c>
      <c r="F24" s="18"/>
      <c r="G24" s="17"/>
      <c r="H24" s="17"/>
      <c r="I24" s="17"/>
      <c r="J24" s="25"/>
      <c r="K24" s="93"/>
    </row>
    <row r="25" spans="1:11" x14ac:dyDescent="0.25">
      <c r="A25" s="107">
        <v>43807</v>
      </c>
      <c r="B25" s="2" t="str">
        <f t="shared" si="0"/>
        <v>Dom</v>
      </c>
      <c r="C25" s="3" t="str">
        <f t="shared" si="3"/>
        <v/>
      </c>
      <c r="D25" s="7">
        <f t="shared" si="1"/>
        <v>8</v>
      </c>
      <c r="E25" s="7" t="str">
        <f t="shared" si="2"/>
        <v>D</v>
      </c>
      <c r="F25" s="18" t="s">
        <v>64</v>
      </c>
      <c r="G25" s="17"/>
      <c r="H25" s="17" t="s">
        <v>33</v>
      </c>
      <c r="I25" s="17"/>
      <c r="J25" s="25" t="s">
        <v>10</v>
      </c>
      <c r="K25" s="93"/>
    </row>
    <row r="26" spans="1:11" x14ac:dyDescent="0.25">
      <c r="A26" s="107">
        <v>43813</v>
      </c>
      <c r="B26" s="2" t="str">
        <f t="shared" si="0"/>
        <v>Sáb</v>
      </c>
      <c r="C26" s="3" t="str">
        <f t="shared" si="3"/>
        <v/>
      </c>
      <c r="D26" s="7">
        <f t="shared" si="1"/>
        <v>14</v>
      </c>
      <c r="E26" s="7" t="str">
        <f t="shared" si="2"/>
        <v>S</v>
      </c>
      <c r="F26" s="18"/>
      <c r="G26" s="17"/>
      <c r="H26" s="17"/>
      <c r="I26" s="17"/>
      <c r="J26" s="25"/>
      <c r="K26" s="93"/>
    </row>
    <row r="27" spans="1:11" x14ac:dyDescent="0.25">
      <c r="A27" s="107">
        <v>43814</v>
      </c>
      <c r="B27" s="2" t="str">
        <f t="shared" si="0"/>
        <v>Dom</v>
      </c>
      <c r="C27" s="3" t="str">
        <f t="shared" si="3"/>
        <v/>
      </c>
      <c r="D27" s="7">
        <f t="shared" si="1"/>
        <v>15</v>
      </c>
      <c r="E27" s="7" t="str">
        <f t="shared" si="2"/>
        <v>D</v>
      </c>
      <c r="F27" s="18"/>
      <c r="G27" s="17"/>
      <c r="H27" s="17"/>
      <c r="I27" s="17"/>
      <c r="J27" s="25"/>
      <c r="K27" s="93"/>
    </row>
    <row r="28" spans="1:11" x14ac:dyDescent="0.25">
      <c r="A28" s="107">
        <v>43820</v>
      </c>
      <c r="B28" s="2" t="str">
        <f t="shared" si="0"/>
        <v>Sáb</v>
      </c>
      <c r="C28" s="3" t="str">
        <f t="shared" si="3"/>
        <v/>
      </c>
      <c r="D28" s="7">
        <f t="shared" si="1"/>
        <v>21</v>
      </c>
      <c r="E28" s="7" t="str">
        <f t="shared" si="2"/>
        <v>S</v>
      </c>
      <c r="F28" s="18"/>
      <c r="G28" s="17"/>
      <c r="H28" s="17"/>
      <c r="I28" s="17"/>
      <c r="J28" s="25"/>
      <c r="K28" s="93"/>
    </row>
    <row r="29" spans="1:11" x14ac:dyDescent="0.25">
      <c r="A29" s="107">
        <v>43821</v>
      </c>
      <c r="B29" s="2" t="str">
        <f t="shared" si="0"/>
        <v>Dom</v>
      </c>
      <c r="C29" s="3" t="str">
        <f t="shared" si="3"/>
        <v/>
      </c>
      <c r="D29" s="7">
        <f t="shared" si="1"/>
        <v>22</v>
      </c>
      <c r="E29" s="7" t="str">
        <f t="shared" si="2"/>
        <v>D</v>
      </c>
      <c r="F29" s="18"/>
      <c r="G29" s="17"/>
      <c r="H29" s="17"/>
      <c r="I29" s="17"/>
      <c r="J29" s="25"/>
      <c r="K29" s="93"/>
    </row>
    <row r="30" spans="1:11" x14ac:dyDescent="0.25">
      <c r="A30" s="107">
        <v>43824</v>
      </c>
      <c r="B30" s="2" t="str">
        <f t="shared" si="0"/>
        <v>Qua</v>
      </c>
      <c r="C30" s="3" t="str">
        <f t="shared" si="3"/>
        <v/>
      </c>
      <c r="D30" s="7">
        <f t="shared" si="1"/>
        <v>25</v>
      </c>
      <c r="E30" s="7" t="str">
        <f t="shared" si="2"/>
        <v>F</v>
      </c>
      <c r="F30" s="18"/>
      <c r="G30" s="17"/>
      <c r="H30" s="17"/>
      <c r="I30" s="17"/>
      <c r="J30" s="25"/>
      <c r="K30" s="93"/>
    </row>
    <row r="31" spans="1:11" x14ac:dyDescent="0.25">
      <c r="A31" s="107">
        <v>43827</v>
      </c>
      <c r="B31" s="2" t="str">
        <f t="shared" si="0"/>
        <v>Sáb</v>
      </c>
      <c r="C31" s="3" t="str">
        <f t="shared" si="3"/>
        <v/>
      </c>
      <c r="D31" s="7">
        <f t="shared" si="1"/>
        <v>28</v>
      </c>
      <c r="E31" s="7" t="str">
        <f t="shared" si="2"/>
        <v>S</v>
      </c>
      <c r="F31" s="18"/>
      <c r="G31" s="17"/>
      <c r="H31" s="17"/>
      <c r="I31" s="17"/>
      <c r="J31" s="25"/>
      <c r="K31" s="93"/>
    </row>
    <row r="32" spans="1:11" ht="15.75" thickBot="1" x14ac:dyDescent="0.3">
      <c r="A32" s="107">
        <v>43828</v>
      </c>
      <c r="B32" s="2" t="str">
        <f t="shared" si="0"/>
        <v>Dom</v>
      </c>
      <c r="C32" s="4" t="str">
        <f t="shared" si="3"/>
        <v/>
      </c>
      <c r="D32" s="9">
        <f t="shared" si="1"/>
        <v>29</v>
      </c>
      <c r="E32" s="9" t="str">
        <f t="shared" si="2"/>
        <v>D</v>
      </c>
      <c r="F32" s="20"/>
      <c r="G32" s="19"/>
      <c r="H32" s="19"/>
      <c r="I32" s="19"/>
      <c r="J32" s="28"/>
      <c r="K32" s="93"/>
    </row>
    <row r="33" spans="1:11" x14ac:dyDescent="0.25">
      <c r="A33" s="107">
        <v>43831</v>
      </c>
      <c r="B33" s="2" t="str">
        <f t="shared" si="0"/>
        <v>Qua</v>
      </c>
      <c r="C33" s="5" t="str">
        <f t="shared" si="3"/>
        <v>JAN</v>
      </c>
      <c r="D33" s="8">
        <f t="shared" si="1"/>
        <v>1</v>
      </c>
      <c r="E33" s="8" t="str">
        <f t="shared" si="2"/>
        <v>F</v>
      </c>
      <c r="F33" s="22"/>
      <c r="G33" s="35"/>
      <c r="H33" s="35"/>
      <c r="I33" s="35"/>
      <c r="J33" s="36"/>
      <c r="K33" s="93"/>
    </row>
    <row r="34" spans="1:11" x14ac:dyDescent="0.25">
      <c r="A34" s="107">
        <v>43834</v>
      </c>
      <c r="B34" s="2" t="str">
        <f t="shared" si="0"/>
        <v>Sáb</v>
      </c>
      <c r="C34" s="3" t="str">
        <f t="shared" si="3"/>
        <v/>
      </c>
      <c r="D34" s="7">
        <f t="shared" si="1"/>
        <v>4</v>
      </c>
      <c r="E34" s="7" t="str">
        <f t="shared" si="2"/>
        <v>S</v>
      </c>
      <c r="F34" s="18"/>
      <c r="G34" s="17"/>
      <c r="H34" s="17"/>
      <c r="I34" s="17"/>
      <c r="J34" s="25"/>
      <c r="K34" s="93"/>
    </row>
    <row r="35" spans="1:11" x14ac:dyDescent="0.25">
      <c r="A35" s="107">
        <v>43835</v>
      </c>
      <c r="B35" s="2" t="str">
        <f t="shared" si="0"/>
        <v>Dom</v>
      </c>
      <c r="C35" s="3" t="str">
        <f t="shared" si="3"/>
        <v/>
      </c>
      <c r="D35" s="7">
        <f t="shared" si="1"/>
        <v>5</v>
      </c>
      <c r="E35" s="7" t="str">
        <f t="shared" si="2"/>
        <v>D</v>
      </c>
      <c r="F35" s="18"/>
      <c r="G35" s="17"/>
      <c r="H35" s="17"/>
      <c r="I35" s="17"/>
      <c r="J35" s="25"/>
      <c r="K35" s="93"/>
    </row>
    <row r="36" spans="1:11" x14ac:dyDescent="0.25">
      <c r="A36" s="107">
        <v>43841</v>
      </c>
      <c r="B36" s="2" t="str">
        <f t="shared" si="0"/>
        <v>Sáb</v>
      </c>
      <c r="C36" s="3" t="str">
        <f t="shared" si="3"/>
        <v/>
      </c>
      <c r="D36" s="7">
        <f t="shared" si="1"/>
        <v>11</v>
      </c>
      <c r="E36" s="7" t="str">
        <f t="shared" si="2"/>
        <v>S</v>
      </c>
      <c r="F36" s="18"/>
      <c r="G36" s="17"/>
      <c r="H36" s="17"/>
      <c r="I36" s="17"/>
      <c r="J36" s="25"/>
      <c r="K36" s="93"/>
    </row>
    <row r="37" spans="1:11" x14ac:dyDescent="0.25">
      <c r="A37" s="107">
        <v>43842</v>
      </c>
      <c r="B37" s="2" t="str">
        <f t="shared" si="0"/>
        <v>Dom</v>
      </c>
      <c r="C37" s="3" t="str">
        <f t="shared" si="3"/>
        <v/>
      </c>
      <c r="D37" s="7">
        <f t="shared" si="1"/>
        <v>12</v>
      </c>
      <c r="E37" s="7" t="str">
        <f t="shared" si="2"/>
        <v>D</v>
      </c>
      <c r="F37" s="18"/>
      <c r="G37" s="17"/>
      <c r="H37" s="17"/>
      <c r="I37" s="17"/>
      <c r="J37" s="25"/>
      <c r="K37" s="93"/>
    </row>
    <row r="38" spans="1:11" x14ac:dyDescent="0.25">
      <c r="A38" s="107">
        <v>43848</v>
      </c>
      <c r="B38" s="2" t="str">
        <f t="shared" si="0"/>
        <v>Sáb</v>
      </c>
      <c r="C38" s="3" t="str">
        <f t="shared" si="3"/>
        <v/>
      </c>
      <c r="D38" s="7">
        <f t="shared" si="1"/>
        <v>18</v>
      </c>
      <c r="E38" s="7" t="str">
        <f t="shared" si="2"/>
        <v>S</v>
      </c>
      <c r="F38" s="18"/>
      <c r="G38" s="17"/>
      <c r="H38" s="17"/>
      <c r="I38" s="17"/>
      <c r="J38" s="25"/>
      <c r="K38" s="93"/>
    </row>
    <row r="39" spans="1:11" x14ac:dyDescent="0.25">
      <c r="A39" s="107">
        <v>43849</v>
      </c>
      <c r="B39" s="2" t="str">
        <f t="shared" si="0"/>
        <v>Dom</v>
      </c>
      <c r="C39" s="3" t="str">
        <f t="shared" si="3"/>
        <v/>
      </c>
      <c r="D39" s="7">
        <f t="shared" si="1"/>
        <v>19</v>
      </c>
      <c r="E39" s="7" t="str">
        <f t="shared" si="2"/>
        <v>D</v>
      </c>
      <c r="F39" s="18" t="s">
        <v>26</v>
      </c>
      <c r="G39" s="17"/>
      <c r="H39" s="17"/>
      <c r="I39" s="17"/>
      <c r="J39" s="25" t="s">
        <v>14</v>
      </c>
      <c r="K39" s="93"/>
    </row>
    <row r="40" spans="1:11" x14ac:dyDescent="0.25">
      <c r="A40" s="107">
        <v>43855</v>
      </c>
      <c r="B40" s="2" t="str">
        <f t="shared" si="0"/>
        <v>Sáb</v>
      </c>
      <c r="C40" s="3" t="str">
        <f t="shared" si="3"/>
        <v/>
      </c>
      <c r="D40" s="7">
        <f t="shared" si="1"/>
        <v>25</v>
      </c>
      <c r="E40" s="7" t="str">
        <f t="shared" si="2"/>
        <v>S</v>
      </c>
      <c r="F40" s="18"/>
      <c r="G40" s="17"/>
      <c r="H40" s="17"/>
      <c r="I40" s="17"/>
      <c r="J40" s="25"/>
      <c r="K40" s="93"/>
    </row>
    <row r="41" spans="1:11" ht="15.75" thickBot="1" x14ac:dyDescent="0.3">
      <c r="A41" s="107">
        <v>43856</v>
      </c>
      <c r="B41" s="2" t="str">
        <f t="shared" si="0"/>
        <v>Dom</v>
      </c>
      <c r="C41" s="4" t="str">
        <f t="shared" si="3"/>
        <v/>
      </c>
      <c r="D41" s="9">
        <f t="shared" si="1"/>
        <v>26</v>
      </c>
      <c r="E41" s="9" t="str">
        <f t="shared" si="2"/>
        <v>D</v>
      </c>
      <c r="F41" s="20"/>
      <c r="G41" s="19"/>
      <c r="H41" s="19"/>
      <c r="I41" s="19"/>
      <c r="J41" s="28"/>
      <c r="K41" s="93"/>
    </row>
    <row r="42" spans="1:11" x14ac:dyDescent="0.25">
      <c r="A42" s="107">
        <v>43862</v>
      </c>
      <c r="B42" s="2" t="str">
        <f t="shared" si="0"/>
        <v>Sáb</v>
      </c>
      <c r="C42" s="5" t="str">
        <f t="shared" si="3"/>
        <v>FEV</v>
      </c>
      <c r="D42" s="8">
        <f t="shared" si="1"/>
        <v>1</v>
      </c>
      <c r="E42" s="8" t="str">
        <f t="shared" si="2"/>
        <v>S</v>
      </c>
      <c r="F42" s="22"/>
      <c r="G42" s="35"/>
      <c r="H42" s="35"/>
      <c r="I42" s="35"/>
      <c r="J42" s="36"/>
      <c r="K42" s="93"/>
    </row>
    <row r="43" spans="1:11" x14ac:dyDescent="0.25">
      <c r="A43" s="107">
        <v>43863</v>
      </c>
      <c r="B43" s="2" t="str">
        <f t="shared" si="0"/>
        <v>Dom</v>
      </c>
      <c r="C43" s="3" t="str">
        <f t="shared" si="3"/>
        <v/>
      </c>
      <c r="D43" s="7">
        <f t="shared" si="1"/>
        <v>2</v>
      </c>
      <c r="E43" s="7" t="str">
        <f t="shared" si="2"/>
        <v>D</v>
      </c>
      <c r="F43" s="17" t="s">
        <v>62</v>
      </c>
      <c r="G43" s="17"/>
      <c r="H43" s="17" t="s">
        <v>31</v>
      </c>
      <c r="I43" s="17" t="s">
        <v>32</v>
      </c>
      <c r="J43" s="25" t="s">
        <v>7</v>
      </c>
      <c r="K43" s="93"/>
    </row>
    <row r="44" spans="1:11" x14ac:dyDescent="0.25">
      <c r="A44" s="107">
        <v>43869</v>
      </c>
      <c r="B44" s="2" t="str">
        <f t="shared" si="0"/>
        <v>Sáb</v>
      </c>
      <c r="C44" s="3" t="str">
        <f t="shared" si="3"/>
        <v/>
      </c>
      <c r="D44" s="7">
        <f t="shared" si="1"/>
        <v>8</v>
      </c>
      <c r="E44" s="7" t="str">
        <f t="shared" si="2"/>
        <v>S</v>
      </c>
      <c r="F44" s="18"/>
      <c r="G44" s="17"/>
      <c r="H44" s="17"/>
      <c r="I44" s="17"/>
      <c r="J44" s="25"/>
      <c r="K44" s="93"/>
    </row>
    <row r="45" spans="1:11" x14ac:dyDescent="0.25">
      <c r="A45" s="107">
        <v>43870</v>
      </c>
      <c r="B45" s="2" t="str">
        <f t="shared" si="0"/>
        <v>Dom</v>
      </c>
      <c r="C45" s="3" t="str">
        <f t="shared" si="3"/>
        <v/>
      </c>
      <c r="D45" s="7">
        <f t="shared" si="1"/>
        <v>9</v>
      </c>
      <c r="E45" s="7" t="str">
        <f t="shared" si="2"/>
        <v>D</v>
      </c>
      <c r="F45" s="17" t="s">
        <v>63</v>
      </c>
      <c r="G45" s="17"/>
      <c r="H45" s="17" t="s">
        <v>31</v>
      </c>
      <c r="I45" s="17" t="s">
        <v>32</v>
      </c>
      <c r="J45" s="25" t="s">
        <v>7</v>
      </c>
      <c r="K45" s="93"/>
    </row>
    <row r="46" spans="1:11" x14ac:dyDescent="0.25">
      <c r="A46" s="107">
        <v>43876</v>
      </c>
      <c r="B46" s="2" t="str">
        <f t="shared" si="0"/>
        <v>Sáb</v>
      </c>
      <c r="C46" s="3" t="str">
        <f t="shared" si="3"/>
        <v/>
      </c>
      <c r="D46" s="7">
        <f t="shared" si="1"/>
        <v>15</v>
      </c>
      <c r="E46" s="7" t="str">
        <f t="shared" si="2"/>
        <v>S</v>
      </c>
      <c r="F46" s="18"/>
      <c r="G46" s="17"/>
      <c r="H46" s="17"/>
      <c r="I46" s="17"/>
      <c r="J46" s="25"/>
      <c r="K46" s="93"/>
    </row>
    <row r="47" spans="1:11" x14ac:dyDescent="0.25">
      <c r="A47" s="107">
        <v>43877</v>
      </c>
      <c r="B47" s="2" t="str">
        <f t="shared" si="0"/>
        <v>Dom</v>
      </c>
      <c r="C47" s="3" t="str">
        <f t="shared" si="3"/>
        <v/>
      </c>
      <c r="D47" s="7">
        <f t="shared" si="1"/>
        <v>16</v>
      </c>
      <c r="E47" s="7" t="str">
        <f t="shared" si="2"/>
        <v>D</v>
      </c>
      <c r="F47" s="18"/>
      <c r="G47" s="17"/>
      <c r="H47" s="17"/>
      <c r="I47" s="17"/>
      <c r="J47" s="25"/>
      <c r="K47" s="93"/>
    </row>
    <row r="48" spans="1:11" x14ac:dyDescent="0.25">
      <c r="A48" s="107">
        <v>43883</v>
      </c>
      <c r="B48" s="2" t="str">
        <f t="shared" si="0"/>
        <v>Sáb</v>
      </c>
      <c r="C48" s="3" t="str">
        <f t="shared" si="3"/>
        <v/>
      </c>
      <c r="D48" s="7">
        <f t="shared" si="1"/>
        <v>22</v>
      </c>
      <c r="E48" s="7" t="str">
        <f t="shared" si="2"/>
        <v>S</v>
      </c>
      <c r="F48" s="18"/>
      <c r="G48" s="17"/>
      <c r="H48" s="17"/>
      <c r="I48" s="17"/>
      <c r="J48" s="25"/>
      <c r="K48" s="93"/>
    </row>
    <row r="49" spans="1:11" x14ac:dyDescent="0.25">
      <c r="A49" s="107">
        <v>43884</v>
      </c>
      <c r="B49" s="2" t="str">
        <f t="shared" si="0"/>
        <v>Dom</v>
      </c>
      <c r="C49" s="3" t="str">
        <f t="shared" si="3"/>
        <v/>
      </c>
      <c r="D49" s="7">
        <f t="shared" si="1"/>
        <v>23</v>
      </c>
      <c r="E49" s="7" t="str">
        <f t="shared" si="2"/>
        <v>D</v>
      </c>
      <c r="F49" s="18"/>
      <c r="G49" s="17"/>
      <c r="H49" s="17"/>
      <c r="I49" s="17"/>
      <c r="J49" s="25"/>
      <c r="K49" s="93"/>
    </row>
    <row r="50" spans="1:11" x14ac:dyDescent="0.25">
      <c r="A50" s="107">
        <v>43886</v>
      </c>
      <c r="B50" s="2" t="str">
        <f t="shared" si="0"/>
        <v>Ter</v>
      </c>
      <c r="C50" s="3" t="str">
        <f t="shared" si="3"/>
        <v/>
      </c>
      <c r="D50" s="7">
        <f t="shared" si="1"/>
        <v>25</v>
      </c>
      <c r="E50" s="7" t="str">
        <f t="shared" si="2"/>
        <v>F</v>
      </c>
      <c r="F50" s="18"/>
      <c r="G50" s="17"/>
      <c r="H50" s="17"/>
      <c r="I50" s="17"/>
      <c r="J50" s="25"/>
      <c r="K50" s="93"/>
    </row>
    <row r="51" spans="1:11" ht="15.75" thickBot="1" x14ac:dyDescent="0.3">
      <c r="A51" s="107">
        <v>43890</v>
      </c>
      <c r="B51" s="2" t="str">
        <f t="shared" si="0"/>
        <v>Sáb</v>
      </c>
      <c r="C51" s="4" t="str">
        <f t="shared" si="3"/>
        <v/>
      </c>
      <c r="D51" s="9">
        <f t="shared" si="1"/>
        <v>29</v>
      </c>
      <c r="E51" s="9" t="str">
        <f t="shared" si="2"/>
        <v>S</v>
      </c>
      <c r="F51" s="20"/>
      <c r="G51" s="19"/>
      <c r="H51" s="19"/>
      <c r="I51" s="19"/>
      <c r="J51" s="28"/>
      <c r="K51" s="93"/>
    </row>
    <row r="52" spans="1:11" x14ac:dyDescent="0.25">
      <c r="A52" s="107">
        <v>43891</v>
      </c>
      <c r="B52" s="2" t="str">
        <f t="shared" si="0"/>
        <v>Dom</v>
      </c>
      <c r="C52" s="5" t="str">
        <f t="shared" si="3"/>
        <v>MAR</v>
      </c>
      <c r="D52" s="8">
        <f t="shared" si="1"/>
        <v>1</v>
      </c>
      <c r="E52" s="8" t="str">
        <f t="shared" si="2"/>
        <v>D</v>
      </c>
      <c r="F52" s="22"/>
      <c r="G52" s="35"/>
      <c r="H52" s="35"/>
      <c r="I52" s="35"/>
      <c r="J52" s="36"/>
      <c r="K52" s="93"/>
    </row>
    <row r="53" spans="1:11" x14ac:dyDescent="0.25">
      <c r="A53" s="107">
        <v>43897</v>
      </c>
      <c r="B53" s="2" t="str">
        <f t="shared" si="0"/>
        <v>Sáb</v>
      </c>
      <c r="C53" s="3" t="str">
        <f t="shared" si="3"/>
        <v/>
      </c>
      <c r="D53" s="7">
        <f t="shared" si="1"/>
        <v>7</v>
      </c>
      <c r="E53" s="7" t="str">
        <f t="shared" si="2"/>
        <v>S</v>
      </c>
      <c r="F53" s="24" t="s">
        <v>25</v>
      </c>
      <c r="G53" s="17"/>
      <c r="H53" s="17"/>
      <c r="I53" s="17"/>
      <c r="J53" s="25" t="s">
        <v>14</v>
      </c>
      <c r="K53" s="93"/>
    </row>
    <row r="54" spans="1:11" x14ac:dyDescent="0.25">
      <c r="A54" s="107">
        <v>43898</v>
      </c>
      <c r="B54" s="2" t="str">
        <f t="shared" si="0"/>
        <v>Dom</v>
      </c>
      <c r="C54" s="3" t="str">
        <f t="shared" si="3"/>
        <v/>
      </c>
      <c r="D54" s="7">
        <f t="shared" si="1"/>
        <v>8</v>
      </c>
      <c r="E54" s="7" t="str">
        <f t="shared" si="2"/>
        <v>D</v>
      </c>
      <c r="F54" s="18"/>
      <c r="G54" s="17"/>
      <c r="H54" s="17"/>
      <c r="I54" s="17"/>
      <c r="J54" s="25"/>
      <c r="K54" s="93"/>
    </row>
    <row r="55" spans="1:11" x14ac:dyDescent="0.25">
      <c r="A55" s="107">
        <v>43904</v>
      </c>
      <c r="B55" s="2" t="str">
        <f t="shared" si="0"/>
        <v>Sáb</v>
      </c>
      <c r="C55" s="3" t="str">
        <f t="shared" si="3"/>
        <v/>
      </c>
      <c r="D55" s="7">
        <f t="shared" si="1"/>
        <v>14</v>
      </c>
      <c r="E55" s="7" t="str">
        <f t="shared" si="2"/>
        <v>S</v>
      </c>
      <c r="F55" s="18"/>
      <c r="G55" s="17"/>
      <c r="H55" s="17"/>
      <c r="I55" s="17"/>
      <c r="J55" s="25"/>
      <c r="K55" s="93"/>
    </row>
    <row r="56" spans="1:11" x14ac:dyDescent="0.25">
      <c r="A56" s="107">
        <v>43905</v>
      </c>
      <c r="B56" s="2" t="str">
        <f t="shared" si="0"/>
        <v>Dom</v>
      </c>
      <c r="C56" s="3" t="str">
        <f t="shared" si="3"/>
        <v/>
      </c>
      <c r="D56" s="7">
        <f t="shared" si="1"/>
        <v>15</v>
      </c>
      <c r="E56" s="7" t="str">
        <f t="shared" si="2"/>
        <v>D</v>
      </c>
      <c r="F56" s="18"/>
      <c r="G56" s="17"/>
      <c r="H56" s="17"/>
      <c r="I56" s="17"/>
      <c r="J56" s="25"/>
      <c r="K56" s="93"/>
    </row>
    <row r="57" spans="1:11" x14ac:dyDescent="0.25">
      <c r="A57" s="107">
        <v>43911</v>
      </c>
      <c r="B57" s="2" t="str">
        <f t="shared" si="0"/>
        <v>Sáb</v>
      </c>
      <c r="C57" s="3" t="str">
        <f t="shared" si="3"/>
        <v/>
      </c>
      <c r="D57" s="7">
        <f t="shared" si="1"/>
        <v>21</v>
      </c>
      <c r="E57" s="7" t="str">
        <f t="shared" si="2"/>
        <v>S</v>
      </c>
      <c r="F57" s="18"/>
      <c r="G57" s="17"/>
      <c r="H57" s="17"/>
      <c r="I57" s="17"/>
      <c r="J57" s="25"/>
      <c r="K57" s="93"/>
    </row>
    <row r="58" spans="1:11" x14ac:dyDescent="0.25">
      <c r="A58" s="107">
        <v>43912</v>
      </c>
      <c r="B58" s="2" t="str">
        <f t="shared" si="0"/>
        <v>Dom</v>
      </c>
      <c r="C58" s="3" t="str">
        <f t="shared" si="3"/>
        <v/>
      </c>
      <c r="D58" s="7">
        <f t="shared" si="1"/>
        <v>22</v>
      </c>
      <c r="E58" s="7" t="str">
        <f t="shared" si="2"/>
        <v>D</v>
      </c>
      <c r="F58" s="18"/>
      <c r="G58" s="17"/>
      <c r="H58" s="17"/>
      <c r="I58" s="17"/>
      <c r="J58" s="25"/>
      <c r="K58" s="93"/>
    </row>
    <row r="59" spans="1:11" x14ac:dyDescent="0.25">
      <c r="A59" s="107">
        <v>43918</v>
      </c>
      <c r="B59" s="2" t="str">
        <f t="shared" si="0"/>
        <v>Sáb</v>
      </c>
      <c r="C59" s="3" t="str">
        <f t="shared" si="3"/>
        <v/>
      </c>
      <c r="D59" s="7">
        <f t="shared" si="1"/>
        <v>28</v>
      </c>
      <c r="E59" s="7" t="str">
        <f t="shared" si="2"/>
        <v>S</v>
      </c>
      <c r="F59" s="18"/>
      <c r="G59" s="17"/>
      <c r="H59" s="17"/>
      <c r="I59" s="17"/>
      <c r="J59" s="25"/>
      <c r="K59" s="93"/>
    </row>
    <row r="60" spans="1:11" ht="15.75" thickBot="1" x14ac:dyDescent="0.3">
      <c r="A60" s="107">
        <v>43919</v>
      </c>
      <c r="B60" s="2" t="str">
        <f t="shared" si="0"/>
        <v>Dom</v>
      </c>
      <c r="C60" s="4" t="str">
        <f t="shared" si="3"/>
        <v/>
      </c>
      <c r="D60" s="9">
        <f t="shared" si="1"/>
        <v>29</v>
      </c>
      <c r="E60" s="9" t="str">
        <f t="shared" si="2"/>
        <v>D</v>
      </c>
      <c r="F60" s="20"/>
      <c r="G60" s="19"/>
      <c r="H60" s="19"/>
      <c r="I60" s="19"/>
      <c r="J60" s="28"/>
      <c r="K60" s="93"/>
    </row>
    <row r="61" spans="1:11" x14ac:dyDescent="0.25">
      <c r="A61" s="107">
        <v>43925</v>
      </c>
      <c r="B61" s="2" t="str">
        <f t="shared" si="0"/>
        <v>Sáb</v>
      </c>
      <c r="C61" s="5" t="str">
        <f t="shared" si="3"/>
        <v>ABR</v>
      </c>
      <c r="D61" s="8">
        <f t="shared" si="1"/>
        <v>4</v>
      </c>
      <c r="E61" s="8" t="str">
        <f t="shared" si="2"/>
        <v>S</v>
      </c>
      <c r="F61" s="22"/>
      <c r="G61" s="35"/>
      <c r="H61" s="35"/>
      <c r="I61" s="35"/>
      <c r="J61" s="36"/>
      <c r="K61" s="93"/>
    </row>
    <row r="62" spans="1:11" x14ac:dyDescent="0.25">
      <c r="A62" s="107">
        <v>43926</v>
      </c>
      <c r="B62" s="2" t="str">
        <f t="shared" si="0"/>
        <v>Dom</v>
      </c>
      <c r="C62" s="3" t="str">
        <f t="shared" si="3"/>
        <v/>
      </c>
      <c r="D62" s="7">
        <f t="shared" si="1"/>
        <v>5</v>
      </c>
      <c r="E62" s="7" t="str">
        <f t="shared" si="2"/>
        <v>D</v>
      </c>
      <c r="F62" s="18" t="s">
        <v>73</v>
      </c>
      <c r="G62" s="17" t="s">
        <v>75</v>
      </c>
      <c r="H62" s="17" t="s">
        <v>34</v>
      </c>
      <c r="I62" s="17"/>
      <c r="J62" s="25" t="s">
        <v>10</v>
      </c>
      <c r="K62" s="93"/>
    </row>
    <row r="63" spans="1:11" x14ac:dyDescent="0.25">
      <c r="A63" s="107">
        <v>43931</v>
      </c>
      <c r="B63" s="2" t="str">
        <f t="shared" si="0"/>
        <v>Sex</v>
      </c>
      <c r="C63" s="3" t="str">
        <f t="shared" si="3"/>
        <v/>
      </c>
      <c r="D63" s="7">
        <f t="shared" si="1"/>
        <v>10</v>
      </c>
      <c r="E63" s="7" t="str">
        <f t="shared" si="2"/>
        <v>F</v>
      </c>
      <c r="F63" s="18"/>
      <c r="G63" s="17"/>
      <c r="H63" s="17"/>
      <c r="I63" s="17"/>
      <c r="J63" s="25"/>
      <c r="K63" s="93"/>
    </row>
    <row r="64" spans="1:11" x14ac:dyDescent="0.25">
      <c r="A64" s="107">
        <v>43932</v>
      </c>
      <c r="B64" s="2" t="str">
        <f t="shared" si="0"/>
        <v>Sáb</v>
      </c>
      <c r="C64" s="3" t="str">
        <f t="shared" si="3"/>
        <v/>
      </c>
      <c r="D64" s="7">
        <f t="shared" si="1"/>
        <v>11</v>
      </c>
      <c r="E64" s="7" t="str">
        <f t="shared" si="2"/>
        <v>S</v>
      </c>
      <c r="F64" s="18"/>
      <c r="G64" s="17"/>
      <c r="H64" s="17"/>
      <c r="I64" s="17"/>
      <c r="J64" s="25"/>
      <c r="K64" s="93"/>
    </row>
    <row r="65" spans="1:11" x14ac:dyDescent="0.25">
      <c r="A65" s="107">
        <v>43933</v>
      </c>
      <c r="B65" s="2" t="str">
        <f t="shared" si="0"/>
        <v>Dom</v>
      </c>
      <c r="C65" s="3" t="str">
        <f t="shared" si="3"/>
        <v/>
      </c>
      <c r="D65" s="7">
        <f t="shared" si="1"/>
        <v>12</v>
      </c>
      <c r="E65" s="7" t="str">
        <f t="shared" si="2"/>
        <v>D</v>
      </c>
      <c r="F65" s="18" t="s">
        <v>74</v>
      </c>
      <c r="G65" s="17" t="s">
        <v>75</v>
      </c>
      <c r="H65" s="17" t="s">
        <v>34</v>
      </c>
      <c r="I65" s="17"/>
      <c r="J65" s="25" t="s">
        <v>10</v>
      </c>
      <c r="K65" s="93"/>
    </row>
    <row r="66" spans="1:11" x14ac:dyDescent="0.25">
      <c r="A66" s="107">
        <v>43939</v>
      </c>
      <c r="B66" s="2" t="str">
        <f t="shared" si="0"/>
        <v>Sáb</v>
      </c>
      <c r="C66" s="3" t="str">
        <f t="shared" si="3"/>
        <v/>
      </c>
      <c r="D66" s="7">
        <f t="shared" si="1"/>
        <v>18</v>
      </c>
      <c r="E66" s="7" t="str">
        <f t="shared" si="2"/>
        <v>S</v>
      </c>
      <c r="F66" s="18"/>
      <c r="G66" s="17"/>
      <c r="H66" s="17"/>
      <c r="I66" s="17"/>
      <c r="J66" s="25"/>
      <c r="K66" s="93"/>
    </row>
    <row r="67" spans="1:11" x14ac:dyDescent="0.25">
      <c r="A67" s="107">
        <v>43940</v>
      </c>
      <c r="B67" s="2" t="str">
        <f t="shared" si="0"/>
        <v>Dom</v>
      </c>
      <c r="C67" s="3" t="str">
        <f t="shared" si="3"/>
        <v/>
      </c>
      <c r="D67" s="7">
        <f t="shared" si="1"/>
        <v>19</v>
      </c>
      <c r="E67" s="7" t="str">
        <f t="shared" si="2"/>
        <v>D</v>
      </c>
      <c r="F67" s="18"/>
      <c r="G67" s="17"/>
      <c r="H67" s="17"/>
      <c r="I67" s="17"/>
      <c r="J67" s="25"/>
      <c r="K67" s="93"/>
    </row>
    <row r="68" spans="1:11" x14ac:dyDescent="0.25">
      <c r="A68" s="107">
        <v>43946</v>
      </c>
      <c r="B68" s="2" t="str">
        <f t="shared" si="0"/>
        <v>Sáb</v>
      </c>
      <c r="C68" s="3" t="str">
        <f t="shared" si="3"/>
        <v/>
      </c>
      <c r="D68" s="7">
        <f t="shared" si="1"/>
        <v>25</v>
      </c>
      <c r="E68" s="7" t="str">
        <f t="shared" si="2"/>
        <v>S</v>
      </c>
      <c r="F68" s="18"/>
      <c r="G68" s="17"/>
      <c r="H68" s="17"/>
      <c r="I68" s="17"/>
      <c r="J68" s="25"/>
      <c r="K68" s="93"/>
    </row>
    <row r="69" spans="1:11" ht="15.75" thickBot="1" x14ac:dyDescent="0.3">
      <c r="A69" s="107">
        <v>43947</v>
      </c>
      <c r="B69" s="2" t="str">
        <f t="shared" si="0"/>
        <v>Dom</v>
      </c>
      <c r="C69" s="4" t="str">
        <f t="shared" si="3"/>
        <v/>
      </c>
      <c r="D69" s="9">
        <f t="shared" si="1"/>
        <v>26</v>
      </c>
      <c r="E69" s="9" t="str">
        <f t="shared" si="2"/>
        <v>D</v>
      </c>
      <c r="F69" s="20"/>
      <c r="G69" s="19"/>
      <c r="H69" s="19"/>
      <c r="I69" s="19"/>
      <c r="J69" s="28"/>
      <c r="K69" s="93"/>
    </row>
    <row r="70" spans="1:11" x14ac:dyDescent="0.25">
      <c r="A70" s="107">
        <v>43952</v>
      </c>
      <c r="B70" s="2" t="str">
        <f t="shared" ref="B70:B116" si="4">CHOOSE(WEEKDAY(A70,2),"Seg","Ter","Qua","Qui","Sex","Sáb","Dom")</f>
        <v>Sex</v>
      </c>
      <c r="C70" s="5" t="str">
        <f t="shared" si="3"/>
        <v>MAI</v>
      </c>
      <c r="D70" s="8">
        <f t="shared" ref="D70:D116" si="5">DAY(A70)</f>
        <v>1</v>
      </c>
      <c r="E70" s="8" t="str">
        <f t="shared" ref="E70:E116" si="6">IF(WEEKDAY(A70)=1,"D",IF(WEEKDAY(A70)=7,"S","F"))</f>
        <v>F</v>
      </c>
      <c r="F70" s="22"/>
      <c r="G70" s="35"/>
      <c r="H70" s="35"/>
      <c r="I70" s="35"/>
      <c r="J70" s="36"/>
      <c r="K70" s="93"/>
    </row>
    <row r="71" spans="1:11" x14ac:dyDescent="0.25">
      <c r="A71" s="107">
        <v>43953</v>
      </c>
      <c r="B71" s="2" t="str">
        <f t="shared" si="4"/>
        <v>Sáb</v>
      </c>
      <c r="C71" s="3" t="str">
        <f t="shared" ref="C71:C116" si="7">IF(CHOOSE(MONTH(A71),"JAN","FEV","MAR","ABR","MAI","JUN","JUL","AGO","SET","OUT","NOV","DEZ")=CHOOSE(MONTH(A70),"JAN","FEV","MAR","ABR","MAI","JUN","JUL","AGO","SET","OUT","NOV","DEZ"),"",CHOOSE(MONTH(A71),"JAN","FEV","MAR","ABR","MAI","JUN","JUL","AGO","SET","OUT","NOV","DEZ"))</f>
        <v/>
      </c>
      <c r="D71" s="7">
        <f t="shared" si="5"/>
        <v>2</v>
      </c>
      <c r="E71" s="7" t="str">
        <f t="shared" si="6"/>
        <v>S</v>
      </c>
      <c r="F71" s="18" t="s">
        <v>66</v>
      </c>
      <c r="G71" s="17"/>
      <c r="H71" s="17" t="s">
        <v>67</v>
      </c>
      <c r="I71" s="17"/>
      <c r="J71" s="25" t="s">
        <v>88</v>
      </c>
      <c r="K71" s="93"/>
    </row>
    <row r="72" spans="1:11" x14ac:dyDescent="0.25">
      <c r="A72" s="107">
        <v>43954</v>
      </c>
      <c r="B72" s="2" t="str">
        <f t="shared" si="4"/>
        <v>Dom</v>
      </c>
      <c r="C72" s="3" t="str">
        <f t="shared" si="7"/>
        <v/>
      </c>
      <c r="D72" s="7">
        <f t="shared" si="5"/>
        <v>3</v>
      </c>
      <c r="E72" s="7" t="str">
        <f t="shared" si="6"/>
        <v>D</v>
      </c>
      <c r="F72" s="18"/>
      <c r="G72" s="17"/>
      <c r="H72" s="17"/>
      <c r="I72" s="17"/>
      <c r="J72" s="25"/>
      <c r="K72" s="93"/>
    </row>
    <row r="73" spans="1:11" x14ac:dyDescent="0.25">
      <c r="A73" s="107">
        <v>43960</v>
      </c>
      <c r="B73" s="2" t="str">
        <f t="shared" si="4"/>
        <v>Sáb</v>
      </c>
      <c r="C73" s="3" t="str">
        <f t="shared" si="7"/>
        <v/>
      </c>
      <c r="D73" s="7">
        <f t="shared" si="5"/>
        <v>9</v>
      </c>
      <c r="E73" s="7" t="str">
        <f t="shared" si="6"/>
        <v>S</v>
      </c>
      <c r="F73" s="18"/>
      <c r="G73" s="17"/>
      <c r="H73" s="17"/>
      <c r="I73" s="17"/>
      <c r="J73" s="25"/>
      <c r="K73" s="93"/>
    </row>
    <row r="74" spans="1:11" x14ac:dyDescent="0.25">
      <c r="A74" s="107">
        <v>43961</v>
      </c>
      <c r="B74" s="2" t="str">
        <f t="shared" si="4"/>
        <v>Dom</v>
      </c>
      <c r="C74" s="3" t="str">
        <f t="shared" si="7"/>
        <v/>
      </c>
      <c r="D74" s="7">
        <f t="shared" si="5"/>
        <v>10</v>
      </c>
      <c r="E74" s="7" t="str">
        <f t="shared" si="6"/>
        <v>D</v>
      </c>
      <c r="F74" s="18"/>
      <c r="G74" s="17"/>
      <c r="H74" s="17"/>
      <c r="I74" s="17"/>
      <c r="J74" s="25"/>
      <c r="K74" s="93"/>
    </row>
    <row r="75" spans="1:11" x14ac:dyDescent="0.25">
      <c r="A75" s="107">
        <v>43967</v>
      </c>
      <c r="B75" s="2" t="str">
        <f t="shared" si="4"/>
        <v>Sáb</v>
      </c>
      <c r="C75" s="3" t="str">
        <f t="shared" si="7"/>
        <v/>
      </c>
      <c r="D75" s="7">
        <f t="shared" si="5"/>
        <v>16</v>
      </c>
      <c r="E75" s="7" t="str">
        <f t="shared" si="6"/>
        <v>S</v>
      </c>
      <c r="F75" s="18"/>
      <c r="G75" s="17"/>
      <c r="H75" s="17"/>
      <c r="I75" s="17"/>
      <c r="J75" s="25"/>
      <c r="K75" s="93"/>
    </row>
    <row r="76" spans="1:11" x14ac:dyDescent="0.25">
      <c r="A76" s="107">
        <v>43968</v>
      </c>
      <c r="B76" s="2" t="str">
        <f t="shared" si="4"/>
        <v>Dom</v>
      </c>
      <c r="C76" s="3" t="str">
        <f t="shared" si="7"/>
        <v/>
      </c>
      <c r="D76" s="7">
        <f t="shared" si="5"/>
        <v>17</v>
      </c>
      <c r="E76" s="7" t="str">
        <f t="shared" si="6"/>
        <v>D</v>
      </c>
      <c r="F76" s="18"/>
      <c r="G76" s="17"/>
      <c r="H76" s="17"/>
      <c r="I76" s="17"/>
      <c r="J76" s="25"/>
      <c r="K76" s="93"/>
    </row>
    <row r="77" spans="1:11" x14ac:dyDescent="0.25">
      <c r="A77" s="107">
        <v>43974</v>
      </c>
      <c r="B77" s="2" t="str">
        <f t="shared" si="4"/>
        <v>Sáb</v>
      </c>
      <c r="C77" s="3" t="str">
        <f t="shared" si="7"/>
        <v/>
      </c>
      <c r="D77" s="7">
        <f t="shared" si="5"/>
        <v>23</v>
      </c>
      <c r="E77" s="7" t="str">
        <f t="shared" si="6"/>
        <v>S</v>
      </c>
      <c r="F77" s="18"/>
      <c r="G77" s="17"/>
      <c r="H77" s="17"/>
      <c r="I77" s="17"/>
      <c r="J77" s="25"/>
      <c r="K77" s="93"/>
    </row>
    <row r="78" spans="1:11" x14ac:dyDescent="0.25">
      <c r="A78" s="107">
        <v>43975</v>
      </c>
      <c r="B78" s="2" t="str">
        <f t="shared" si="4"/>
        <v>Dom</v>
      </c>
      <c r="C78" s="3" t="str">
        <f t="shared" si="7"/>
        <v/>
      </c>
      <c r="D78" s="7">
        <f t="shared" si="5"/>
        <v>24</v>
      </c>
      <c r="E78" s="7" t="str">
        <f t="shared" si="6"/>
        <v>D</v>
      </c>
      <c r="F78" s="18"/>
      <c r="G78" s="17"/>
      <c r="H78" s="17"/>
      <c r="I78" s="17"/>
      <c r="J78" s="25"/>
      <c r="K78" s="93"/>
    </row>
    <row r="79" spans="1:11" x14ac:dyDescent="0.25">
      <c r="A79" s="107">
        <v>43981</v>
      </c>
      <c r="B79" s="2" t="str">
        <f t="shared" si="4"/>
        <v>Sáb</v>
      </c>
      <c r="C79" s="3" t="str">
        <f t="shared" si="7"/>
        <v/>
      </c>
      <c r="D79" s="7">
        <f t="shared" si="5"/>
        <v>30</v>
      </c>
      <c r="E79" s="7" t="str">
        <f t="shared" si="6"/>
        <v>S</v>
      </c>
      <c r="F79" s="18"/>
      <c r="G79" s="17"/>
      <c r="H79" s="17"/>
      <c r="I79" s="17"/>
      <c r="J79" s="25"/>
      <c r="K79" s="93"/>
    </row>
    <row r="80" spans="1:11" ht="15.75" thickBot="1" x14ac:dyDescent="0.3">
      <c r="A80" s="107">
        <v>43982</v>
      </c>
      <c r="B80" s="2" t="str">
        <f t="shared" si="4"/>
        <v>Dom</v>
      </c>
      <c r="C80" s="4" t="str">
        <f t="shared" si="7"/>
        <v/>
      </c>
      <c r="D80" s="9">
        <f t="shared" si="5"/>
        <v>31</v>
      </c>
      <c r="E80" s="9" t="str">
        <f t="shared" si="6"/>
        <v>D</v>
      </c>
      <c r="F80" s="135" t="s">
        <v>27</v>
      </c>
      <c r="G80" s="19"/>
      <c r="H80" s="19" t="s">
        <v>65</v>
      </c>
      <c r="I80" s="19"/>
      <c r="J80" s="28" t="s">
        <v>88</v>
      </c>
      <c r="K80" s="93"/>
    </row>
    <row r="81" spans="1:11" x14ac:dyDescent="0.25">
      <c r="A81" s="107">
        <v>43988</v>
      </c>
      <c r="B81" s="2" t="str">
        <f t="shared" si="4"/>
        <v>Sáb</v>
      </c>
      <c r="C81" s="5" t="str">
        <f t="shared" si="7"/>
        <v>JUN</v>
      </c>
      <c r="D81" s="8">
        <f t="shared" si="5"/>
        <v>6</v>
      </c>
      <c r="E81" s="8" t="str">
        <f t="shared" si="6"/>
        <v>S</v>
      </c>
      <c r="F81" s="22"/>
      <c r="G81" s="35"/>
      <c r="H81" s="35"/>
      <c r="I81" s="35"/>
      <c r="J81" s="36"/>
      <c r="K81" s="93"/>
    </row>
    <row r="82" spans="1:11" x14ac:dyDescent="0.25">
      <c r="A82" s="107">
        <v>43989</v>
      </c>
      <c r="B82" s="2" t="str">
        <f t="shared" si="4"/>
        <v>Dom</v>
      </c>
      <c r="C82" s="3" t="str">
        <f t="shared" si="7"/>
        <v/>
      </c>
      <c r="D82" s="7">
        <f t="shared" si="5"/>
        <v>7</v>
      </c>
      <c r="E82" s="7" t="str">
        <f t="shared" si="6"/>
        <v>D</v>
      </c>
      <c r="F82" s="18" t="s">
        <v>76</v>
      </c>
      <c r="G82" s="17" t="s">
        <v>39</v>
      </c>
      <c r="H82" s="17" t="s">
        <v>36</v>
      </c>
      <c r="I82" s="17" t="s">
        <v>18</v>
      </c>
      <c r="J82" s="25" t="s">
        <v>40</v>
      </c>
      <c r="K82" s="93"/>
    </row>
    <row r="83" spans="1:11" x14ac:dyDescent="0.25">
      <c r="A83" s="107">
        <v>43992</v>
      </c>
      <c r="B83" s="2" t="str">
        <f t="shared" si="4"/>
        <v>Qua</v>
      </c>
      <c r="C83" s="3" t="str">
        <f t="shared" si="7"/>
        <v/>
      </c>
      <c r="D83" s="7">
        <f t="shared" si="5"/>
        <v>10</v>
      </c>
      <c r="E83" s="7" t="str">
        <f t="shared" si="6"/>
        <v>F</v>
      </c>
      <c r="F83" s="18"/>
      <c r="G83" s="17"/>
      <c r="H83" s="17"/>
      <c r="I83" s="17"/>
      <c r="J83" s="25"/>
      <c r="K83" s="93"/>
    </row>
    <row r="84" spans="1:11" x14ac:dyDescent="0.25">
      <c r="A84" s="107">
        <v>43993</v>
      </c>
      <c r="B84" s="2" t="str">
        <f t="shared" si="4"/>
        <v>Qui</v>
      </c>
      <c r="C84" s="3" t="str">
        <f t="shared" si="7"/>
        <v/>
      </c>
      <c r="D84" s="7">
        <f t="shared" si="5"/>
        <v>11</v>
      </c>
      <c r="E84" s="7" t="str">
        <f t="shared" si="6"/>
        <v>F</v>
      </c>
      <c r="F84" s="18"/>
      <c r="G84" s="17"/>
      <c r="H84" s="17"/>
      <c r="I84" s="17"/>
      <c r="J84" s="25"/>
      <c r="K84" s="93"/>
    </row>
    <row r="85" spans="1:11" x14ac:dyDescent="0.25">
      <c r="A85" s="107">
        <v>43995</v>
      </c>
      <c r="B85" s="2" t="str">
        <f t="shared" si="4"/>
        <v>Sáb</v>
      </c>
      <c r="C85" s="3" t="str">
        <f t="shared" si="7"/>
        <v/>
      </c>
      <c r="D85" s="7">
        <f t="shared" si="5"/>
        <v>13</v>
      </c>
      <c r="E85" s="7" t="str">
        <f t="shared" si="6"/>
        <v>S</v>
      </c>
      <c r="F85" s="18" t="s">
        <v>68</v>
      </c>
      <c r="G85" s="17"/>
      <c r="H85" s="17" t="s">
        <v>69</v>
      </c>
      <c r="I85" s="17"/>
      <c r="J85" s="25" t="s">
        <v>10</v>
      </c>
      <c r="K85" s="93"/>
    </row>
    <row r="86" spans="1:11" x14ac:dyDescent="0.25">
      <c r="A86" s="107">
        <v>43996</v>
      </c>
      <c r="B86" s="2" t="str">
        <f t="shared" si="4"/>
        <v>Dom</v>
      </c>
      <c r="C86" s="3" t="str">
        <f t="shared" si="7"/>
        <v/>
      </c>
      <c r="D86" s="7">
        <f t="shared" si="5"/>
        <v>14</v>
      </c>
      <c r="E86" s="7" t="str">
        <f t="shared" si="6"/>
        <v>D</v>
      </c>
      <c r="F86" s="18" t="s">
        <v>68</v>
      </c>
      <c r="G86" s="17"/>
      <c r="H86" s="17" t="s">
        <v>69</v>
      </c>
      <c r="I86" s="17"/>
      <c r="J86" s="25" t="s">
        <v>10</v>
      </c>
      <c r="K86" s="93"/>
    </row>
    <row r="87" spans="1:11" x14ac:dyDescent="0.25">
      <c r="A87" s="107">
        <v>44002</v>
      </c>
      <c r="B87" s="2" t="str">
        <f t="shared" si="4"/>
        <v>Sáb</v>
      </c>
      <c r="C87" s="3" t="str">
        <f t="shared" si="7"/>
        <v/>
      </c>
      <c r="D87" s="7">
        <f t="shared" si="5"/>
        <v>20</v>
      </c>
      <c r="E87" s="7" t="str">
        <f t="shared" si="6"/>
        <v>S</v>
      </c>
      <c r="F87" s="18"/>
      <c r="G87" s="17"/>
      <c r="H87" s="17"/>
      <c r="I87" s="17"/>
      <c r="J87" s="25"/>
      <c r="K87" s="93"/>
    </row>
    <row r="88" spans="1:11" x14ac:dyDescent="0.25">
      <c r="A88" s="107">
        <v>44003</v>
      </c>
      <c r="B88" s="2" t="str">
        <f t="shared" si="4"/>
        <v>Dom</v>
      </c>
      <c r="C88" s="3" t="str">
        <f t="shared" si="7"/>
        <v/>
      </c>
      <c r="D88" s="7">
        <f t="shared" si="5"/>
        <v>21</v>
      </c>
      <c r="E88" s="7" t="str">
        <f t="shared" si="6"/>
        <v>D</v>
      </c>
      <c r="F88" s="18"/>
      <c r="G88" s="17"/>
      <c r="H88" s="17"/>
      <c r="I88" s="17"/>
      <c r="J88" s="25"/>
      <c r="K88" s="93"/>
    </row>
    <row r="89" spans="1:11" x14ac:dyDescent="0.25">
      <c r="A89" s="107">
        <v>44009</v>
      </c>
      <c r="B89" s="2" t="str">
        <f t="shared" si="4"/>
        <v>Sáb</v>
      </c>
      <c r="C89" s="3" t="str">
        <f t="shared" si="7"/>
        <v/>
      </c>
      <c r="D89" s="7">
        <f t="shared" si="5"/>
        <v>27</v>
      </c>
      <c r="E89" s="7" t="str">
        <f t="shared" si="6"/>
        <v>S</v>
      </c>
      <c r="F89" s="18"/>
      <c r="G89" s="17"/>
      <c r="H89" s="17"/>
      <c r="I89" s="17"/>
      <c r="J89" s="25"/>
      <c r="K89" s="93"/>
    </row>
    <row r="90" spans="1:11" ht="15.75" thickBot="1" x14ac:dyDescent="0.3">
      <c r="A90" s="107">
        <v>44010</v>
      </c>
      <c r="B90" s="2" t="str">
        <f t="shared" si="4"/>
        <v>Dom</v>
      </c>
      <c r="C90" s="4" t="str">
        <f t="shared" si="7"/>
        <v/>
      </c>
      <c r="D90" s="9">
        <f t="shared" si="5"/>
        <v>28</v>
      </c>
      <c r="E90" s="9" t="str">
        <f t="shared" si="6"/>
        <v>D</v>
      </c>
      <c r="F90" s="20"/>
      <c r="G90" s="19"/>
      <c r="H90" s="19"/>
      <c r="I90" s="19"/>
      <c r="J90" s="28"/>
      <c r="K90" s="93"/>
    </row>
    <row r="91" spans="1:11" x14ac:dyDescent="0.25">
      <c r="A91" s="107">
        <v>44016</v>
      </c>
      <c r="B91" s="2" t="str">
        <f t="shared" si="4"/>
        <v>Sáb</v>
      </c>
      <c r="C91" s="5" t="str">
        <f t="shared" si="7"/>
        <v>JUL</v>
      </c>
      <c r="D91" s="8">
        <f t="shared" si="5"/>
        <v>4</v>
      </c>
      <c r="E91" s="8" t="str">
        <f t="shared" si="6"/>
        <v>S</v>
      </c>
      <c r="F91" s="22" t="s">
        <v>70</v>
      </c>
      <c r="G91" s="35"/>
      <c r="H91" s="35" t="s">
        <v>36</v>
      </c>
      <c r="I91" s="35"/>
      <c r="J91" s="36" t="s">
        <v>14</v>
      </c>
      <c r="K91" s="93"/>
    </row>
    <row r="92" spans="1:11" x14ac:dyDescent="0.25">
      <c r="A92" s="107">
        <v>44017</v>
      </c>
      <c r="B92" s="2" t="str">
        <f t="shared" si="4"/>
        <v>Dom</v>
      </c>
      <c r="C92" s="3" t="str">
        <f t="shared" si="7"/>
        <v/>
      </c>
      <c r="D92" s="7">
        <f t="shared" si="5"/>
        <v>5</v>
      </c>
      <c r="E92" s="7" t="str">
        <f t="shared" si="6"/>
        <v>D</v>
      </c>
      <c r="F92" s="18" t="s">
        <v>70</v>
      </c>
      <c r="G92" s="17"/>
      <c r="H92" s="17" t="s">
        <v>36</v>
      </c>
      <c r="I92" s="17"/>
      <c r="J92" s="25" t="s">
        <v>14</v>
      </c>
      <c r="K92" s="93"/>
    </row>
    <row r="93" spans="1:11" x14ac:dyDescent="0.25">
      <c r="A93" s="107">
        <v>44023</v>
      </c>
      <c r="B93" s="2" t="str">
        <f t="shared" si="4"/>
        <v>Sáb</v>
      </c>
      <c r="C93" s="3" t="str">
        <f t="shared" si="7"/>
        <v/>
      </c>
      <c r="D93" s="7">
        <f t="shared" si="5"/>
        <v>11</v>
      </c>
      <c r="E93" s="7" t="str">
        <f t="shared" si="6"/>
        <v>S</v>
      </c>
      <c r="F93" s="18"/>
      <c r="G93" s="17"/>
      <c r="H93" s="17"/>
      <c r="I93" s="17"/>
      <c r="J93" s="25"/>
      <c r="K93" s="93"/>
    </row>
    <row r="94" spans="1:11" x14ac:dyDescent="0.25">
      <c r="A94" s="107">
        <v>44024</v>
      </c>
      <c r="B94" s="2" t="str">
        <f t="shared" si="4"/>
        <v>Dom</v>
      </c>
      <c r="C94" s="3" t="str">
        <f t="shared" si="7"/>
        <v/>
      </c>
      <c r="D94" s="7">
        <f t="shared" si="5"/>
        <v>12</v>
      </c>
      <c r="E94" s="7" t="str">
        <f t="shared" si="6"/>
        <v>D</v>
      </c>
      <c r="F94" s="18" t="s">
        <v>71</v>
      </c>
      <c r="G94" s="17"/>
      <c r="H94" s="17" t="s">
        <v>36</v>
      </c>
      <c r="I94" s="17"/>
      <c r="J94" s="25" t="s">
        <v>14</v>
      </c>
      <c r="K94" s="93"/>
    </row>
    <row r="95" spans="1:11" x14ac:dyDescent="0.25">
      <c r="A95" s="107">
        <v>44030</v>
      </c>
      <c r="B95" s="2" t="str">
        <f t="shared" si="4"/>
        <v>Sáb</v>
      </c>
      <c r="C95" s="3" t="str">
        <f t="shared" si="7"/>
        <v/>
      </c>
      <c r="D95" s="7">
        <f t="shared" si="5"/>
        <v>18</v>
      </c>
      <c r="E95" s="7" t="str">
        <f t="shared" si="6"/>
        <v>S</v>
      </c>
      <c r="F95" s="18"/>
      <c r="G95" s="17"/>
      <c r="H95" s="17"/>
      <c r="I95" s="17"/>
      <c r="J95" s="25"/>
      <c r="K95" s="93"/>
    </row>
    <row r="96" spans="1:11" x14ac:dyDescent="0.25">
      <c r="A96" s="107">
        <v>44031</v>
      </c>
      <c r="B96" s="2" t="str">
        <f t="shared" si="4"/>
        <v>Dom</v>
      </c>
      <c r="C96" s="3" t="str">
        <f t="shared" si="7"/>
        <v/>
      </c>
      <c r="D96" s="7">
        <f t="shared" si="5"/>
        <v>19</v>
      </c>
      <c r="E96" s="7" t="str">
        <f t="shared" si="6"/>
        <v>D</v>
      </c>
      <c r="F96" s="18"/>
      <c r="G96" s="17"/>
      <c r="H96" s="17"/>
      <c r="I96" s="17"/>
      <c r="J96" s="25"/>
      <c r="K96" s="93"/>
    </row>
    <row r="97" spans="1:11" x14ac:dyDescent="0.25">
      <c r="A97" s="107">
        <v>44037</v>
      </c>
      <c r="B97" s="2" t="str">
        <f t="shared" si="4"/>
        <v>Sáb</v>
      </c>
      <c r="C97" s="3" t="str">
        <f t="shared" si="7"/>
        <v/>
      </c>
      <c r="D97" s="7">
        <f t="shared" si="5"/>
        <v>25</v>
      </c>
      <c r="E97" s="7" t="str">
        <f t="shared" si="6"/>
        <v>S</v>
      </c>
      <c r="F97" s="18"/>
      <c r="G97" s="17"/>
      <c r="H97" s="17"/>
      <c r="I97" s="17"/>
      <c r="J97" s="25"/>
      <c r="K97" s="93"/>
    </row>
    <row r="98" spans="1:11" ht="15.75" thickBot="1" x14ac:dyDescent="0.3">
      <c r="A98" s="107">
        <v>44038</v>
      </c>
      <c r="B98" s="2" t="str">
        <f t="shared" si="4"/>
        <v>Dom</v>
      </c>
      <c r="C98" s="4" t="str">
        <f t="shared" si="7"/>
        <v/>
      </c>
      <c r="D98" s="9">
        <f t="shared" si="5"/>
        <v>26</v>
      </c>
      <c r="E98" s="9" t="str">
        <f t="shared" si="6"/>
        <v>D</v>
      </c>
      <c r="F98" s="20" t="s">
        <v>77</v>
      </c>
      <c r="G98" s="19" t="s">
        <v>42</v>
      </c>
      <c r="H98" s="19" t="s">
        <v>30</v>
      </c>
      <c r="I98" s="19" t="s">
        <v>18</v>
      </c>
      <c r="J98" s="28" t="s">
        <v>40</v>
      </c>
      <c r="K98" s="93"/>
    </row>
    <row r="99" spans="1:11" x14ac:dyDescent="0.25">
      <c r="A99" s="107">
        <v>44044</v>
      </c>
      <c r="B99" s="2" t="str">
        <f t="shared" si="4"/>
        <v>Sáb</v>
      </c>
      <c r="C99" s="5" t="str">
        <f t="shared" si="7"/>
        <v>AGO</v>
      </c>
      <c r="D99" s="8">
        <f t="shared" si="5"/>
        <v>1</v>
      </c>
      <c r="E99" s="8" t="str">
        <f t="shared" si="6"/>
        <v>S</v>
      </c>
      <c r="F99" s="22"/>
      <c r="G99" s="35"/>
      <c r="H99" s="35"/>
      <c r="I99" s="35"/>
      <c r="J99" s="36"/>
      <c r="K99" s="93"/>
    </row>
    <row r="100" spans="1:11" x14ac:dyDescent="0.25">
      <c r="A100" s="107">
        <v>44045</v>
      </c>
      <c r="B100" s="2" t="str">
        <f t="shared" si="4"/>
        <v>Dom</v>
      </c>
      <c r="C100" s="3" t="str">
        <f t="shared" si="7"/>
        <v/>
      </c>
      <c r="D100" s="7">
        <f t="shared" si="5"/>
        <v>2</v>
      </c>
      <c r="E100" s="7" t="str">
        <f t="shared" si="6"/>
        <v>D</v>
      </c>
      <c r="F100" s="18"/>
      <c r="G100" s="17"/>
      <c r="H100" s="17"/>
      <c r="I100" s="17"/>
      <c r="J100" s="25"/>
      <c r="K100" s="93"/>
    </row>
    <row r="101" spans="1:11" x14ac:dyDescent="0.25">
      <c r="A101" s="107">
        <v>44051</v>
      </c>
      <c r="B101" s="2" t="str">
        <f t="shared" si="4"/>
        <v>Sáb</v>
      </c>
      <c r="C101" s="3" t="str">
        <f t="shared" si="7"/>
        <v/>
      </c>
      <c r="D101" s="7">
        <f t="shared" si="5"/>
        <v>8</v>
      </c>
      <c r="E101" s="7" t="str">
        <f t="shared" si="6"/>
        <v>S</v>
      </c>
      <c r="F101" s="18"/>
      <c r="G101" s="17"/>
      <c r="H101" s="17"/>
      <c r="I101" s="17"/>
      <c r="J101" s="25"/>
      <c r="K101" s="93"/>
    </row>
    <row r="102" spans="1:11" x14ac:dyDescent="0.25">
      <c r="A102" s="107">
        <v>44052</v>
      </c>
      <c r="B102" s="2" t="str">
        <f t="shared" si="4"/>
        <v>Dom</v>
      </c>
      <c r="C102" s="3" t="str">
        <f t="shared" si="7"/>
        <v/>
      </c>
      <c r="D102" s="7">
        <f t="shared" si="5"/>
        <v>9</v>
      </c>
      <c r="E102" s="7" t="str">
        <f t="shared" si="6"/>
        <v>D</v>
      </c>
      <c r="F102" s="18"/>
      <c r="G102" s="17"/>
      <c r="H102" s="17"/>
      <c r="I102" s="17"/>
      <c r="J102" s="25"/>
      <c r="K102" s="93"/>
    </row>
    <row r="103" spans="1:11" x14ac:dyDescent="0.25">
      <c r="A103" s="107">
        <v>44058</v>
      </c>
      <c r="B103" s="2" t="str">
        <f t="shared" si="4"/>
        <v>Sáb</v>
      </c>
      <c r="C103" s="3" t="str">
        <f t="shared" si="7"/>
        <v/>
      </c>
      <c r="D103" s="7">
        <f t="shared" si="5"/>
        <v>15</v>
      </c>
      <c r="E103" s="7" t="str">
        <f t="shared" si="6"/>
        <v>S</v>
      </c>
      <c r="F103" s="18" t="s">
        <v>89</v>
      </c>
      <c r="G103" s="17" t="s">
        <v>90</v>
      </c>
      <c r="H103" s="17"/>
      <c r="I103" s="17" t="s">
        <v>18</v>
      </c>
      <c r="J103" s="25" t="s">
        <v>40</v>
      </c>
      <c r="K103" s="93"/>
    </row>
    <row r="104" spans="1:11" x14ac:dyDescent="0.25">
      <c r="A104" s="107">
        <v>44059</v>
      </c>
      <c r="B104" s="2" t="str">
        <f t="shared" si="4"/>
        <v>Dom</v>
      </c>
      <c r="C104" s="3" t="str">
        <f t="shared" si="7"/>
        <v/>
      </c>
      <c r="D104" s="7">
        <f t="shared" si="5"/>
        <v>16</v>
      </c>
      <c r="E104" s="7" t="str">
        <f t="shared" si="6"/>
        <v>D</v>
      </c>
      <c r="F104" s="18"/>
      <c r="G104" s="17"/>
      <c r="H104" s="17"/>
      <c r="I104" s="17"/>
      <c r="J104" s="25"/>
      <c r="K104" s="93"/>
    </row>
    <row r="105" spans="1:11" x14ac:dyDescent="0.25">
      <c r="A105" s="107">
        <v>44065</v>
      </c>
      <c r="B105" s="2" t="str">
        <f t="shared" si="4"/>
        <v>Sáb</v>
      </c>
      <c r="C105" s="3" t="str">
        <f t="shared" si="7"/>
        <v/>
      </c>
      <c r="D105" s="7">
        <f t="shared" si="5"/>
        <v>22</v>
      </c>
      <c r="E105" s="7" t="str">
        <f t="shared" si="6"/>
        <v>S</v>
      </c>
      <c r="F105" s="18" t="s">
        <v>91</v>
      </c>
      <c r="G105" s="17" t="s">
        <v>37</v>
      </c>
      <c r="H105" s="17" t="s">
        <v>38</v>
      </c>
      <c r="I105" s="17" t="s">
        <v>32</v>
      </c>
      <c r="J105" s="25" t="s">
        <v>40</v>
      </c>
      <c r="K105" s="93"/>
    </row>
    <row r="106" spans="1:11" x14ac:dyDescent="0.25">
      <c r="A106" s="107">
        <v>44066</v>
      </c>
      <c r="B106" s="2" t="str">
        <f t="shared" si="4"/>
        <v>Dom</v>
      </c>
      <c r="C106" s="3" t="str">
        <f t="shared" si="7"/>
        <v/>
      </c>
      <c r="D106" s="7">
        <f t="shared" si="5"/>
        <v>23</v>
      </c>
      <c r="E106" s="7" t="str">
        <f t="shared" si="6"/>
        <v>D</v>
      </c>
      <c r="F106" s="18"/>
      <c r="G106" s="17"/>
      <c r="H106" s="17"/>
      <c r="I106" s="17"/>
      <c r="J106" s="25"/>
      <c r="K106" s="93"/>
    </row>
    <row r="107" spans="1:11" x14ac:dyDescent="0.25">
      <c r="A107" s="107">
        <v>44072</v>
      </c>
      <c r="B107" s="2" t="str">
        <f t="shared" si="4"/>
        <v>Sáb</v>
      </c>
      <c r="C107" s="3" t="str">
        <f t="shared" si="7"/>
        <v/>
      </c>
      <c r="D107" s="7">
        <f t="shared" si="5"/>
        <v>29</v>
      </c>
      <c r="E107" s="7" t="str">
        <f t="shared" si="6"/>
        <v>S</v>
      </c>
      <c r="F107" s="18"/>
      <c r="G107" s="17"/>
      <c r="H107" s="17"/>
      <c r="I107" s="17"/>
      <c r="J107" s="25"/>
      <c r="K107" s="93"/>
    </row>
    <row r="108" spans="1:11" ht="15.75" thickBot="1" x14ac:dyDescent="0.3">
      <c r="A108" s="107">
        <v>44073</v>
      </c>
      <c r="B108" s="2" t="str">
        <f t="shared" si="4"/>
        <v>Dom</v>
      </c>
      <c r="C108" s="4" t="str">
        <f t="shared" si="7"/>
        <v/>
      </c>
      <c r="D108" s="9">
        <f t="shared" si="5"/>
        <v>30</v>
      </c>
      <c r="E108" s="9" t="str">
        <f t="shared" si="6"/>
        <v>D</v>
      </c>
      <c r="F108" s="20"/>
      <c r="G108" s="19"/>
      <c r="H108" s="19"/>
      <c r="I108" s="19"/>
      <c r="J108" s="28"/>
      <c r="K108" s="93"/>
    </row>
    <row r="109" spans="1:11" x14ac:dyDescent="0.25">
      <c r="A109" s="107">
        <v>44079</v>
      </c>
      <c r="B109" s="2" t="str">
        <f t="shared" si="4"/>
        <v>Sáb</v>
      </c>
      <c r="C109" s="5" t="str">
        <f t="shared" si="7"/>
        <v>SET</v>
      </c>
      <c r="D109" s="8">
        <f t="shared" si="5"/>
        <v>5</v>
      </c>
      <c r="E109" s="8" t="str">
        <f t="shared" si="6"/>
        <v>S</v>
      </c>
      <c r="F109" s="22"/>
      <c r="G109" s="35"/>
      <c r="H109" s="35"/>
      <c r="I109" s="35"/>
      <c r="J109" s="36"/>
      <c r="K109" s="93"/>
    </row>
    <row r="110" spans="1:11" x14ac:dyDescent="0.25">
      <c r="A110" s="107">
        <v>44080</v>
      </c>
      <c r="B110" s="2" t="str">
        <f t="shared" si="4"/>
        <v>Dom</v>
      </c>
      <c r="C110" s="3" t="str">
        <f t="shared" si="7"/>
        <v/>
      </c>
      <c r="D110" s="7">
        <f t="shared" si="5"/>
        <v>6</v>
      </c>
      <c r="E110" s="7" t="str">
        <f t="shared" si="6"/>
        <v>D</v>
      </c>
      <c r="F110" s="18"/>
      <c r="G110" s="17"/>
      <c r="H110" s="17"/>
      <c r="I110" s="17"/>
      <c r="J110" s="25"/>
      <c r="K110" s="93"/>
    </row>
    <row r="111" spans="1:11" x14ac:dyDescent="0.25">
      <c r="A111" s="107">
        <v>44086</v>
      </c>
      <c r="B111" s="2" t="str">
        <f t="shared" si="4"/>
        <v>Sáb</v>
      </c>
      <c r="C111" s="3" t="str">
        <f t="shared" si="7"/>
        <v/>
      </c>
      <c r="D111" s="7">
        <f t="shared" si="5"/>
        <v>12</v>
      </c>
      <c r="E111" s="7" t="str">
        <f t="shared" si="6"/>
        <v>S</v>
      </c>
      <c r="F111" s="18"/>
      <c r="G111" s="17"/>
      <c r="H111" s="17"/>
      <c r="I111" s="17"/>
      <c r="J111" s="25"/>
      <c r="K111" s="93"/>
    </row>
    <row r="112" spans="1:11" x14ac:dyDescent="0.25">
      <c r="A112" s="107">
        <v>44087</v>
      </c>
      <c r="B112" s="2" t="str">
        <f t="shared" si="4"/>
        <v>Dom</v>
      </c>
      <c r="C112" s="3" t="str">
        <f t="shared" si="7"/>
        <v/>
      </c>
      <c r="D112" s="7">
        <f t="shared" si="5"/>
        <v>13</v>
      </c>
      <c r="E112" s="7" t="str">
        <f t="shared" si="6"/>
        <v>D</v>
      </c>
      <c r="F112" s="18" t="s">
        <v>92</v>
      </c>
      <c r="G112" s="17" t="s">
        <v>79</v>
      </c>
      <c r="H112" s="17" t="s">
        <v>78</v>
      </c>
      <c r="I112" s="17" t="s">
        <v>32</v>
      </c>
      <c r="J112" s="25" t="s">
        <v>40</v>
      </c>
      <c r="K112" s="93"/>
    </row>
    <row r="113" spans="1:11" x14ac:dyDescent="0.25">
      <c r="A113" s="107">
        <v>44093</v>
      </c>
      <c r="B113" s="2" t="str">
        <f t="shared" si="4"/>
        <v>Sáb</v>
      </c>
      <c r="C113" s="3" t="str">
        <f t="shared" si="7"/>
        <v/>
      </c>
      <c r="D113" s="7">
        <f t="shared" si="5"/>
        <v>19</v>
      </c>
      <c r="E113" s="7" t="str">
        <f t="shared" si="6"/>
        <v>S</v>
      </c>
      <c r="F113" s="18"/>
      <c r="G113" s="18"/>
      <c r="H113" s="18"/>
      <c r="I113" s="18"/>
      <c r="J113" s="26"/>
      <c r="K113" s="93"/>
    </row>
    <row r="114" spans="1:11" x14ac:dyDescent="0.25">
      <c r="A114" s="107">
        <v>44094</v>
      </c>
      <c r="B114" s="2" t="str">
        <f t="shared" si="4"/>
        <v>Dom</v>
      </c>
      <c r="C114" s="3" t="str">
        <f t="shared" si="7"/>
        <v/>
      </c>
      <c r="D114" s="7">
        <f t="shared" si="5"/>
        <v>20</v>
      </c>
      <c r="E114" s="7" t="str">
        <f t="shared" si="6"/>
        <v>D</v>
      </c>
      <c r="F114" s="18" t="s">
        <v>93</v>
      </c>
      <c r="G114" s="18" t="s">
        <v>79</v>
      </c>
      <c r="H114" s="18" t="s">
        <v>78</v>
      </c>
      <c r="I114" s="18" t="s">
        <v>32</v>
      </c>
      <c r="J114" s="26" t="s">
        <v>40</v>
      </c>
      <c r="K114" s="93"/>
    </row>
    <row r="115" spans="1:11" x14ac:dyDescent="0.25">
      <c r="A115" s="107">
        <v>44100</v>
      </c>
      <c r="B115" s="2" t="str">
        <f t="shared" si="4"/>
        <v>Sáb</v>
      </c>
      <c r="C115" s="3" t="str">
        <f t="shared" si="7"/>
        <v/>
      </c>
      <c r="D115" s="7">
        <f t="shared" si="5"/>
        <v>26</v>
      </c>
      <c r="E115" s="7" t="str">
        <f t="shared" si="6"/>
        <v>S</v>
      </c>
      <c r="F115" s="18" t="s">
        <v>72</v>
      </c>
      <c r="G115" s="18"/>
      <c r="H115" s="18"/>
      <c r="I115" s="18"/>
      <c r="J115" s="26" t="s">
        <v>14</v>
      </c>
      <c r="K115" s="93"/>
    </row>
    <row r="116" spans="1:11" ht="15.75" thickBot="1" x14ac:dyDescent="0.3">
      <c r="A116" s="107">
        <v>44101</v>
      </c>
      <c r="B116" s="2" t="str">
        <f t="shared" si="4"/>
        <v>Dom</v>
      </c>
      <c r="C116" s="4" t="str">
        <f t="shared" si="7"/>
        <v/>
      </c>
      <c r="D116" s="9">
        <f t="shared" si="5"/>
        <v>27</v>
      </c>
      <c r="E116" s="9" t="str">
        <f t="shared" si="6"/>
        <v>D</v>
      </c>
      <c r="F116" s="20"/>
      <c r="G116" s="20"/>
      <c r="H116" s="20"/>
      <c r="I116" s="20"/>
      <c r="J116" s="15"/>
      <c r="K116" s="93"/>
    </row>
    <row r="117" spans="1:11" x14ac:dyDescent="0.25">
      <c r="C117" s="13"/>
      <c r="D117" s="13"/>
      <c r="E117" s="13"/>
    </row>
    <row r="118" spans="1:11" x14ac:dyDescent="0.25">
      <c r="C118" s="80" t="s">
        <v>23</v>
      </c>
      <c r="D118" s="14"/>
      <c r="E118" s="14"/>
      <c r="F118" s="97"/>
    </row>
    <row r="119" spans="1:11" x14ac:dyDescent="0.25">
      <c r="C119" s="83" t="s">
        <v>14</v>
      </c>
      <c r="D119" s="70" t="s">
        <v>15</v>
      </c>
      <c r="E119" s="70"/>
      <c r="F119" s="70" t="s">
        <v>21</v>
      </c>
    </row>
    <row r="120" spans="1:11" x14ac:dyDescent="0.25">
      <c r="C120" s="84" t="s">
        <v>7</v>
      </c>
      <c r="D120" s="71" t="s">
        <v>15</v>
      </c>
      <c r="E120" s="71"/>
      <c r="F120" s="71" t="s">
        <v>22</v>
      </c>
    </row>
    <row r="121" spans="1:11" x14ac:dyDescent="0.25">
      <c r="C121" s="85" t="s">
        <v>10</v>
      </c>
      <c r="D121" s="72" t="s">
        <v>15</v>
      </c>
      <c r="E121" s="72"/>
      <c r="F121" s="72" t="s">
        <v>24</v>
      </c>
    </row>
    <row r="122" spans="1:11" x14ac:dyDescent="0.25">
      <c r="C122" s="86" t="s">
        <v>9</v>
      </c>
      <c r="D122" s="73" t="s">
        <v>15</v>
      </c>
      <c r="E122" s="73"/>
      <c r="F122" s="73" t="s">
        <v>19</v>
      </c>
    </row>
    <row r="123" spans="1:11" x14ac:dyDescent="0.25">
      <c r="C123" s="87" t="s">
        <v>8</v>
      </c>
      <c r="D123" s="74" t="s">
        <v>15</v>
      </c>
      <c r="E123" s="74"/>
      <c r="F123" s="74" t="s">
        <v>20</v>
      </c>
    </row>
    <row r="124" spans="1:11" x14ac:dyDescent="0.25">
      <c r="C124" s="88" t="s">
        <v>11</v>
      </c>
      <c r="D124" s="75" t="s">
        <v>15</v>
      </c>
      <c r="E124" s="75"/>
      <c r="F124" s="75" t="s">
        <v>17</v>
      </c>
    </row>
    <row r="125" spans="1:11" x14ac:dyDescent="0.25">
      <c r="C125" s="99" t="s">
        <v>40</v>
      </c>
      <c r="D125" s="99" t="s">
        <v>15</v>
      </c>
      <c r="E125" s="99"/>
      <c r="F125" s="100" t="s">
        <v>41</v>
      </c>
    </row>
  </sheetData>
  <mergeCells count="1">
    <mergeCell ref="C2:I2"/>
  </mergeCells>
  <conditionalFormatting sqref="C5:J11 C12:D16 F12:J16 E12:E35 C14:J22 C54:J70 C53:E53 G53:J53 C44:J44 C43:E43 G43:J43 C46:J52 C45:E45 G45:J45 C26:J42 C25:E25 G25:J25 C24:J24 C23:E23 G23:J23 C81:J116 C80:E80 G80:J80 C73:J79 G72:J72 C71:E72">
    <cfRule type="expression" dxfId="151" priority="138">
      <formula>$J5=""</formula>
    </cfRule>
    <cfRule type="expression" dxfId="150" priority="139">
      <formula>$J5="PDRJ"</formula>
    </cfRule>
    <cfRule type="expression" dxfId="149" priority="140">
      <formula>$J5="ARSN"</formula>
    </cfRule>
    <cfRule type="expression" dxfId="148" priority="141">
      <formula>$J5="REG"</formula>
    </cfRule>
    <cfRule type="expression" dxfId="147" priority="142">
      <formula>$J5="INT"</formula>
    </cfRule>
    <cfRule type="expression" dxfId="146" priority="143">
      <formula>$J5="NAC"</formula>
    </cfRule>
    <cfRule type="expression" dxfId="145" priority="144">
      <formula>$J5="RCN"</formula>
    </cfRule>
  </conditionalFormatting>
  <conditionalFormatting sqref="F20">
    <cfRule type="expression" dxfId="144" priority="131">
      <formula>$J20=""</formula>
    </cfRule>
    <cfRule type="expression" dxfId="143" priority="132">
      <formula>$J20="PDRJ"</formula>
    </cfRule>
    <cfRule type="expression" dxfId="142" priority="133">
      <formula>$J20="ARSN"</formula>
    </cfRule>
    <cfRule type="expression" dxfId="141" priority="134">
      <formula>$J20="REG"</formula>
    </cfRule>
    <cfRule type="expression" dxfId="140" priority="135">
      <formula>$J20="INT"</formula>
    </cfRule>
    <cfRule type="expression" dxfId="139" priority="136">
      <formula>$J20="NAC"</formula>
    </cfRule>
    <cfRule type="expression" dxfId="138" priority="137">
      <formula>$J20="RCN"</formula>
    </cfRule>
  </conditionalFormatting>
  <conditionalFormatting sqref="C41:J41 E42:E44">
    <cfRule type="expression" dxfId="137" priority="124">
      <formula>$J41=""</formula>
    </cfRule>
    <cfRule type="expression" dxfId="136" priority="125">
      <formula>$J41="PDRJ"</formula>
    </cfRule>
    <cfRule type="expression" dxfId="135" priority="126">
      <formula>$J41="ARSN"</formula>
    </cfRule>
    <cfRule type="expression" dxfId="134" priority="127">
      <formula>$J41="REG"</formula>
    </cfRule>
    <cfRule type="expression" dxfId="133" priority="128">
      <formula>$J41="INT"</formula>
    </cfRule>
    <cfRule type="expression" dxfId="132" priority="129">
      <formula>$J41="NAC"</formula>
    </cfRule>
    <cfRule type="expression" dxfId="131" priority="130">
      <formula>$J41="RCN"</formula>
    </cfRule>
  </conditionalFormatting>
  <conditionalFormatting sqref="C57:J57">
    <cfRule type="expression" dxfId="130" priority="117">
      <formula>$J57=""</formula>
    </cfRule>
    <cfRule type="expression" dxfId="129" priority="118">
      <formula>$J57="PDRJ"</formula>
    </cfRule>
    <cfRule type="expression" dxfId="128" priority="119">
      <formula>$J57="ARSN"</formula>
    </cfRule>
    <cfRule type="expression" dxfId="127" priority="120">
      <formula>$J57="REG"</formula>
    </cfRule>
    <cfRule type="expression" dxfId="126" priority="121">
      <formula>$J57="INT"</formula>
    </cfRule>
    <cfRule type="expression" dxfId="125" priority="122">
      <formula>$J57="NAC"</formula>
    </cfRule>
    <cfRule type="expression" dxfId="124" priority="123">
      <formula>$J57="RCN"</formula>
    </cfRule>
  </conditionalFormatting>
  <conditionalFormatting sqref="C17:D17 F17:J17">
    <cfRule type="expression" dxfId="123" priority="110">
      <formula>$J17=""</formula>
    </cfRule>
    <cfRule type="expression" dxfId="122" priority="111">
      <formula>$J17="PDRJ"</formula>
    </cfRule>
    <cfRule type="expression" dxfId="121" priority="112">
      <formula>$J17="ARSN"</formula>
    </cfRule>
    <cfRule type="expression" dxfId="120" priority="113">
      <formula>$J17="REG"</formula>
    </cfRule>
    <cfRule type="expression" dxfId="119" priority="114">
      <formula>$J17="INT"</formula>
    </cfRule>
    <cfRule type="expression" dxfId="118" priority="115">
      <formula>$J17="NAC"</formula>
    </cfRule>
    <cfRule type="expression" dxfId="117" priority="116">
      <formula>$J17="RCN"</formula>
    </cfRule>
  </conditionalFormatting>
  <conditionalFormatting sqref="C37:D37 F37:J37">
    <cfRule type="expression" dxfId="116" priority="103">
      <formula>$J37=""</formula>
    </cfRule>
    <cfRule type="expression" dxfId="115" priority="104">
      <formula>$J37="PDRJ"</formula>
    </cfRule>
    <cfRule type="expression" dxfId="114" priority="105">
      <formula>$J37="ARSN"</formula>
    </cfRule>
    <cfRule type="expression" dxfId="113" priority="106">
      <formula>$J37="REG"</formula>
    </cfRule>
    <cfRule type="expression" dxfId="112" priority="107">
      <formula>$J37="INT"</formula>
    </cfRule>
    <cfRule type="expression" dxfId="111" priority="108">
      <formula>$J37="NAC"</formula>
    </cfRule>
    <cfRule type="expression" dxfId="110" priority="109">
      <formula>$J37="RCN"</formula>
    </cfRule>
  </conditionalFormatting>
  <conditionalFormatting sqref="C49:J49">
    <cfRule type="expression" dxfId="109" priority="96">
      <formula>$J49=""</formula>
    </cfRule>
    <cfRule type="expression" dxfId="108" priority="97">
      <formula>$J49="PDRJ"</formula>
    </cfRule>
    <cfRule type="expression" dxfId="107" priority="98">
      <formula>$J49="ARSN"</formula>
    </cfRule>
    <cfRule type="expression" dxfId="106" priority="99">
      <formula>$J49="REG"</formula>
    </cfRule>
    <cfRule type="expression" dxfId="105" priority="100">
      <formula>$J49="INT"</formula>
    </cfRule>
    <cfRule type="expression" dxfId="104" priority="101">
      <formula>$J49="NAC"</formula>
    </cfRule>
    <cfRule type="expression" dxfId="103" priority="102">
      <formula>$J49="RCN"</formula>
    </cfRule>
  </conditionalFormatting>
  <conditionalFormatting sqref="H60:J60">
    <cfRule type="expression" dxfId="102" priority="89">
      <formula>$J60=""</formula>
    </cfRule>
    <cfRule type="expression" dxfId="101" priority="90">
      <formula>$J60="PDRJ"</formula>
    </cfRule>
    <cfRule type="expression" dxfId="100" priority="91">
      <formula>$J60="ARSN"</formula>
    </cfRule>
    <cfRule type="expression" dxfId="99" priority="92">
      <formula>$J60="REG"</formula>
    </cfRule>
    <cfRule type="expression" dxfId="98" priority="93">
      <formula>$J60="INT"</formula>
    </cfRule>
    <cfRule type="expression" dxfId="97" priority="94">
      <formula>$J60="NAC"</formula>
    </cfRule>
    <cfRule type="expression" dxfId="96" priority="95">
      <formula>$J60="RCN"</formula>
    </cfRule>
  </conditionalFormatting>
  <conditionalFormatting sqref="F63">
    <cfRule type="expression" dxfId="95" priority="82">
      <formula>$J63=""</formula>
    </cfRule>
    <cfRule type="expression" dxfId="94" priority="83">
      <formula>$J63="PDRJ"</formula>
    </cfRule>
    <cfRule type="expression" dxfId="93" priority="84">
      <formula>$J63="ARSN"</formula>
    </cfRule>
    <cfRule type="expression" dxfId="92" priority="85">
      <formula>$J63="REG"</formula>
    </cfRule>
    <cfRule type="expression" dxfId="91" priority="86">
      <formula>$J63="INT"</formula>
    </cfRule>
    <cfRule type="expression" dxfId="90" priority="87">
      <formula>$J63="NAC"</formula>
    </cfRule>
    <cfRule type="expression" dxfId="89" priority="88">
      <formula>$J63="RCN"</formula>
    </cfRule>
  </conditionalFormatting>
  <conditionalFormatting sqref="F46:F47">
    <cfRule type="expression" dxfId="88" priority="75">
      <formula>$J46=""</formula>
    </cfRule>
    <cfRule type="expression" dxfId="87" priority="76">
      <formula>$J46="PDRJ"</formula>
    </cfRule>
    <cfRule type="expression" dxfId="86" priority="77">
      <formula>$J46="ARSN"</formula>
    </cfRule>
    <cfRule type="expression" dxfId="85" priority="78">
      <formula>$J46="REG"</formula>
    </cfRule>
    <cfRule type="expression" dxfId="84" priority="79">
      <formula>$J46="INT"</formula>
    </cfRule>
    <cfRule type="expression" dxfId="83" priority="80">
      <formula>$J46="NAC"</formula>
    </cfRule>
    <cfRule type="expression" dxfId="82" priority="81">
      <formula>$J46="RCN"</formula>
    </cfRule>
  </conditionalFormatting>
  <conditionalFormatting sqref="C5:J22 C54:J70 C53:E53 G53:J53 C44:J44 C43:E43 G43:J43 C46:J52 C45:E45 G45:J45 C26:J42 C25:E25 G25:J25 C24:J24 C23:E23 G23:J23 C81:J116 C80:E80 G80:J80 C73:J79 G72:J72 C71:E72">
    <cfRule type="expression" dxfId="81" priority="74">
      <formula>$J5="RMAR"</formula>
    </cfRule>
  </conditionalFormatting>
  <conditionalFormatting sqref="E5:E116">
    <cfRule type="cellIs" dxfId="80" priority="73" operator="equal">
      <formula>"F"</formula>
    </cfRule>
  </conditionalFormatting>
  <conditionalFormatting sqref="F53">
    <cfRule type="expression" dxfId="79" priority="66">
      <formula>$J53=""</formula>
    </cfRule>
    <cfRule type="expression" dxfId="78" priority="67">
      <formula>$J53="PDRJ"</formula>
    </cfRule>
    <cfRule type="expression" dxfId="77" priority="68">
      <formula>$J53="ARSN"</formula>
    </cfRule>
    <cfRule type="expression" dxfId="76" priority="69">
      <formula>$J53="REG"</formula>
    </cfRule>
    <cfRule type="expression" dxfId="75" priority="70">
      <formula>$J53="INT"</formula>
    </cfRule>
    <cfRule type="expression" dxfId="74" priority="71">
      <formula>$J53="NAC"</formula>
    </cfRule>
    <cfRule type="expression" dxfId="73" priority="72">
      <formula>$J53="RCN"</formula>
    </cfRule>
  </conditionalFormatting>
  <conditionalFormatting sqref="F53">
    <cfRule type="expression" dxfId="72" priority="65">
      <formula>$J53="RMAR"</formula>
    </cfRule>
  </conditionalFormatting>
  <conditionalFormatting sqref="F43">
    <cfRule type="expression" dxfId="71" priority="58">
      <formula>$J43=""</formula>
    </cfRule>
    <cfRule type="expression" dxfId="70" priority="59">
      <formula>$J43="PDRJ"</formula>
    </cfRule>
    <cfRule type="expression" dxfId="69" priority="60">
      <formula>$J43="ARSN"</formula>
    </cfRule>
    <cfRule type="expression" dxfId="68" priority="61">
      <formula>$J43="REG"</formula>
    </cfRule>
    <cfRule type="expression" dxfId="67" priority="62">
      <formula>$J43="INT"</formula>
    </cfRule>
    <cfRule type="expression" dxfId="66" priority="63">
      <formula>$J43="NAC"</formula>
    </cfRule>
    <cfRule type="expression" dxfId="65" priority="64">
      <formula>$J43="RCN"</formula>
    </cfRule>
  </conditionalFormatting>
  <conditionalFormatting sqref="F43">
    <cfRule type="expression" dxfId="64" priority="57">
      <formula>$J43="RMAR"</formula>
    </cfRule>
  </conditionalFormatting>
  <conditionalFormatting sqref="F45">
    <cfRule type="expression" dxfId="63" priority="50">
      <formula>$J45=""</formula>
    </cfRule>
    <cfRule type="expression" dxfId="62" priority="51">
      <formula>$J45="PDRJ"</formula>
    </cfRule>
    <cfRule type="expression" dxfId="61" priority="52">
      <formula>$J45="ARSN"</formula>
    </cfRule>
    <cfRule type="expression" dxfId="60" priority="53">
      <formula>$J45="REG"</formula>
    </cfRule>
    <cfRule type="expression" dxfId="59" priority="54">
      <formula>$J45="INT"</formula>
    </cfRule>
    <cfRule type="expression" dxfId="58" priority="55">
      <formula>$J45="NAC"</formula>
    </cfRule>
    <cfRule type="expression" dxfId="57" priority="56">
      <formula>$J45="RCN"</formula>
    </cfRule>
  </conditionalFormatting>
  <conditionalFormatting sqref="F45">
    <cfRule type="expression" dxfId="56" priority="49">
      <formula>$J45="RMAR"</formula>
    </cfRule>
  </conditionalFormatting>
  <conditionalFormatting sqref="F25">
    <cfRule type="expression" dxfId="55" priority="42">
      <formula>$J25=""</formula>
    </cfRule>
    <cfRule type="expression" dxfId="54" priority="43">
      <formula>$J25="PDRJ"</formula>
    </cfRule>
    <cfRule type="expression" dxfId="53" priority="44">
      <formula>$J25="ARSN"</formula>
    </cfRule>
    <cfRule type="expression" dxfId="52" priority="45">
      <formula>$J25="REG"</formula>
    </cfRule>
    <cfRule type="expression" dxfId="51" priority="46">
      <formula>$J25="INT"</formula>
    </cfRule>
    <cfRule type="expression" dxfId="50" priority="47">
      <formula>$J25="NAC"</formula>
    </cfRule>
    <cfRule type="expression" dxfId="49" priority="48">
      <formula>$J25="RCN"</formula>
    </cfRule>
  </conditionalFormatting>
  <conditionalFormatting sqref="F25">
    <cfRule type="expression" dxfId="48" priority="41">
      <formula>$J25="RMAR"</formula>
    </cfRule>
  </conditionalFormatting>
  <conditionalFormatting sqref="F23">
    <cfRule type="expression" dxfId="47" priority="34">
      <formula>$J23=""</formula>
    </cfRule>
    <cfRule type="expression" dxfId="46" priority="35">
      <formula>$J23="PDRJ"</formula>
    </cfRule>
    <cfRule type="expression" dxfId="45" priority="36">
      <formula>$J23="ARSN"</formula>
    </cfRule>
    <cfRule type="expression" dxfId="44" priority="37">
      <formula>$J23="REG"</formula>
    </cfRule>
    <cfRule type="expression" dxfId="43" priority="38">
      <formula>$J23="INT"</formula>
    </cfRule>
    <cfRule type="expression" dxfId="42" priority="39">
      <formula>$J23="NAC"</formula>
    </cfRule>
    <cfRule type="expression" dxfId="41" priority="40">
      <formula>$J23="RCN"</formula>
    </cfRule>
  </conditionalFormatting>
  <conditionalFormatting sqref="F23">
    <cfRule type="expression" dxfId="40" priority="33">
      <formula>$J23="RMAR"</formula>
    </cfRule>
  </conditionalFormatting>
  <conditionalFormatting sqref="F80">
    <cfRule type="expression" dxfId="39" priority="26">
      <formula>$J80=""</formula>
    </cfRule>
    <cfRule type="expression" dxfId="38" priority="27">
      <formula>$J80="PDRJ"</formula>
    </cfRule>
    <cfRule type="expression" dxfId="37" priority="28">
      <formula>$J80="ARSN"</formula>
    </cfRule>
    <cfRule type="expression" dxfId="36" priority="29">
      <formula>$J80="REG"</formula>
    </cfRule>
    <cfRule type="expression" dxfId="35" priority="30">
      <formula>$J80="INT"</formula>
    </cfRule>
    <cfRule type="expression" dxfId="34" priority="31">
      <formula>$J80="NAC"</formula>
    </cfRule>
    <cfRule type="expression" dxfId="33" priority="32">
      <formula>$J80="RCN"</formula>
    </cfRule>
  </conditionalFormatting>
  <conditionalFormatting sqref="F80">
    <cfRule type="expression" dxfId="32" priority="25">
      <formula>$J80="RMAR"</formula>
    </cfRule>
  </conditionalFormatting>
  <conditionalFormatting sqref="F72">
    <cfRule type="expression" dxfId="31" priority="18">
      <formula>$J72=""</formula>
    </cfRule>
    <cfRule type="expression" dxfId="30" priority="19">
      <formula>$J72="PDRJ"</formula>
    </cfRule>
    <cfRule type="expression" dxfId="29" priority="20">
      <formula>$J72="ARSN"</formula>
    </cfRule>
    <cfRule type="expression" dxfId="28" priority="21">
      <formula>$J72="REG"</formula>
    </cfRule>
    <cfRule type="expression" dxfId="27" priority="22">
      <formula>$J72="INT"</formula>
    </cfRule>
    <cfRule type="expression" dxfId="26" priority="23">
      <formula>$J72="NAC"</formula>
    </cfRule>
    <cfRule type="expression" dxfId="25" priority="24">
      <formula>$J72="RCN"</formula>
    </cfRule>
  </conditionalFormatting>
  <conditionalFormatting sqref="F72">
    <cfRule type="expression" dxfId="24" priority="17">
      <formula>$J72="RMAR"</formula>
    </cfRule>
  </conditionalFormatting>
  <conditionalFormatting sqref="G71:J71">
    <cfRule type="expression" dxfId="23" priority="10">
      <formula>$J71=""</formula>
    </cfRule>
    <cfRule type="expression" dxfId="22" priority="11">
      <formula>$J71="PDRJ"</formula>
    </cfRule>
    <cfRule type="expression" dxfId="21" priority="12">
      <formula>$J71="ARSN"</formula>
    </cfRule>
    <cfRule type="expression" dxfId="20" priority="13">
      <formula>$J71="REG"</formula>
    </cfRule>
    <cfRule type="expression" dxfId="19" priority="14">
      <formula>$J71="INT"</formula>
    </cfRule>
    <cfRule type="expression" dxfId="18" priority="15">
      <formula>$J71="NAC"</formula>
    </cfRule>
    <cfRule type="expression" dxfId="17" priority="16">
      <formula>$J71="RCN"</formula>
    </cfRule>
  </conditionalFormatting>
  <conditionalFormatting sqref="G71:J71">
    <cfRule type="expression" dxfId="16" priority="9">
      <formula>$J71="RMAR"</formula>
    </cfRule>
  </conditionalFormatting>
  <conditionalFormatting sqref="F71">
    <cfRule type="expression" dxfId="15" priority="2">
      <formula>$J71=""</formula>
    </cfRule>
    <cfRule type="expression" dxfId="14" priority="3">
      <formula>$J71="PDRJ"</formula>
    </cfRule>
    <cfRule type="expression" dxfId="13" priority="4">
      <formula>$J71="ARSN"</formula>
    </cfRule>
    <cfRule type="expression" dxfId="12" priority="5">
      <formula>$J71="REG"</formula>
    </cfRule>
    <cfRule type="expression" dxfId="11" priority="6">
      <formula>$J71="INT"</formula>
    </cfRule>
    <cfRule type="expression" dxfId="10" priority="7">
      <formula>$J71="NAC"</formula>
    </cfRule>
    <cfRule type="expression" dxfId="9" priority="8">
      <formula>$J71="RCN"</formula>
    </cfRule>
  </conditionalFormatting>
  <conditionalFormatting sqref="F71">
    <cfRule type="expression" dxfId="8" priority="1">
      <formula>$J71="RMAR"</formula>
    </cfRule>
  </conditionalFormatting>
  <dataValidations count="1">
    <dataValidation type="list" allowBlank="1" showInputMessage="1" showErrorMessage="1" sqref="J5:J116">
      <formula1>$C$119:$C$125</formula1>
    </dataValidation>
  </dataValidations>
  <pageMargins left="0.39370078740157483" right="0.39370078740157483" top="0.74803149606299213" bottom="0.35433070866141736" header="0.19685039370078741" footer="0.35433070866141736"/>
  <pageSetup paperSize="9" scale="60" fitToHeight="0" orientation="portrait" r:id="rId1"/>
  <headerFooter>
    <oddHeader>&amp;L&amp;G&amp;R&amp;G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72"/>
  <sheetViews>
    <sheetView workbookViewId="0">
      <selection activeCell="C15" sqref="C15"/>
    </sheetView>
  </sheetViews>
  <sheetFormatPr defaultRowHeight="15" x14ac:dyDescent="0.25"/>
  <cols>
    <col min="1" max="1" width="2.28515625" customWidth="1"/>
    <col min="5" max="5" width="10.85546875" customWidth="1"/>
    <col min="11" max="11" width="10.42578125" style="29" bestFit="1" customWidth="1"/>
    <col min="16" max="20" width="10.85546875" customWidth="1"/>
  </cols>
  <sheetData>
    <row r="1" spans="2:20" x14ac:dyDescent="0.25">
      <c r="B1" s="30" t="s">
        <v>46</v>
      </c>
      <c r="D1" s="78"/>
    </row>
    <row r="2" spans="2:20" x14ac:dyDescent="0.25">
      <c r="B2" s="102" t="s">
        <v>47</v>
      </c>
      <c r="D2" s="79"/>
      <c r="E2" s="30" t="s">
        <v>43</v>
      </c>
      <c r="F2" s="105">
        <v>2020</v>
      </c>
      <c r="P2" t="s">
        <v>55</v>
      </c>
    </row>
    <row r="3" spans="2:20" x14ac:dyDescent="0.25">
      <c r="B3" s="103" t="s">
        <v>48</v>
      </c>
      <c r="E3" t="s">
        <v>44</v>
      </c>
      <c r="P3" s="106">
        <v>2016</v>
      </c>
      <c r="Q3" s="106">
        <v>2017</v>
      </c>
      <c r="R3" s="106">
        <v>2018</v>
      </c>
      <c r="S3" s="106">
        <v>2019</v>
      </c>
      <c r="T3" s="106">
        <v>2020</v>
      </c>
    </row>
    <row r="4" spans="2:20" x14ac:dyDescent="0.25">
      <c r="B4" s="103" t="s">
        <v>49</v>
      </c>
      <c r="D4" s="78"/>
      <c r="P4" s="29">
        <f>DATE(P3,1,1)</f>
        <v>42370</v>
      </c>
      <c r="Q4" s="29">
        <f t="shared" ref="Q4:T4" si="0">DATE(Q3,1,1)</f>
        <v>42736</v>
      </c>
      <c r="R4" s="29">
        <f t="shared" si="0"/>
        <v>43101</v>
      </c>
      <c r="S4" s="29">
        <f t="shared" si="0"/>
        <v>43466</v>
      </c>
      <c r="T4" s="29">
        <f t="shared" si="0"/>
        <v>43831</v>
      </c>
    </row>
    <row r="5" spans="2:20" x14ac:dyDescent="0.25">
      <c r="B5" s="103" t="s">
        <v>50</v>
      </c>
      <c r="P5" s="29">
        <v>42409</v>
      </c>
      <c r="Q5" s="29">
        <v>42794</v>
      </c>
      <c r="R5" s="29">
        <v>43144</v>
      </c>
      <c r="S5" s="29">
        <v>43529</v>
      </c>
      <c r="T5" s="29">
        <v>43886</v>
      </c>
    </row>
    <row r="6" spans="2:20" x14ac:dyDescent="0.25">
      <c r="B6" s="103" t="s">
        <v>51</v>
      </c>
      <c r="D6" t="s">
        <v>1</v>
      </c>
      <c r="E6" t="s">
        <v>16</v>
      </c>
      <c r="F6" t="s">
        <v>45</v>
      </c>
      <c r="G6" t="s">
        <v>54</v>
      </c>
      <c r="H6" t="s">
        <v>56</v>
      </c>
      <c r="J6" t="s">
        <v>1</v>
      </c>
      <c r="K6" s="29" t="s">
        <v>16</v>
      </c>
      <c r="L6" t="s">
        <v>45</v>
      </c>
      <c r="M6" t="s">
        <v>54</v>
      </c>
      <c r="N6" t="s">
        <v>56</v>
      </c>
      <c r="P6" s="29">
        <v>42454</v>
      </c>
      <c r="Q6" s="29">
        <v>42839</v>
      </c>
      <c r="R6" s="29">
        <v>43189</v>
      </c>
      <c r="S6" s="29">
        <v>43574</v>
      </c>
      <c r="T6" s="29">
        <v>43931</v>
      </c>
    </row>
    <row r="7" spans="2:20" x14ac:dyDescent="0.25">
      <c r="B7" s="103" t="s">
        <v>52</v>
      </c>
      <c r="D7">
        <v>1</v>
      </c>
      <c r="E7" s="29">
        <f>DATE(F2-1,10,1)</f>
        <v>43739</v>
      </c>
      <c r="F7" t="str">
        <f>CHOOSE(WEEKDAY(E7,2),$B$2,$B$3,$B$4,$B$5,$B$6,$B$7,$B$8)</f>
        <v>Ter</v>
      </c>
      <c r="G7">
        <f>COUNTIF($P$4:$T$17,E7)</f>
        <v>0</v>
      </c>
      <c r="H7" t="str">
        <f>IF(WEEKDAY(E7,2)&gt;5,"X",IF(G7,"X",""))</f>
        <v/>
      </c>
      <c r="J7">
        <v>5</v>
      </c>
      <c r="K7" s="29">
        <v>43743</v>
      </c>
      <c r="L7" t="s">
        <v>52</v>
      </c>
      <c r="M7">
        <v>1</v>
      </c>
      <c r="N7" t="s">
        <v>57</v>
      </c>
      <c r="P7" s="29">
        <v>42456</v>
      </c>
      <c r="Q7" s="29">
        <v>42841</v>
      </c>
      <c r="R7" s="29">
        <v>43191</v>
      </c>
      <c r="S7" s="29">
        <v>43576</v>
      </c>
      <c r="T7" s="29">
        <v>43933</v>
      </c>
    </row>
    <row r="8" spans="2:20" x14ac:dyDescent="0.25">
      <c r="B8" s="104" t="s">
        <v>53</v>
      </c>
      <c r="D8">
        <v>2</v>
      </c>
      <c r="E8" s="29">
        <f>E7+1</f>
        <v>43740</v>
      </c>
      <c r="F8" t="str">
        <f t="shared" ref="F8:F71" si="1">CHOOSE(WEEKDAY(E8,2),$B$2,$B$3,$B$4,$B$5,$B$6,$B$7,$B$8)</f>
        <v>Qua</v>
      </c>
      <c r="G8">
        <f t="shared" ref="G8:G71" si="2">COUNTIF($P$4:$T$17,E8)</f>
        <v>0</v>
      </c>
      <c r="H8" t="str">
        <f t="shared" ref="H8:H71" si="3">IF(WEEKDAY(E8,2)&gt;5,"X",IF(G8,"X",""))</f>
        <v/>
      </c>
      <c r="J8">
        <v>6</v>
      </c>
      <c r="K8" s="29">
        <v>43744</v>
      </c>
      <c r="L8" t="s">
        <v>53</v>
      </c>
      <c r="M8">
        <v>0</v>
      </c>
      <c r="N8" t="s">
        <v>57</v>
      </c>
      <c r="P8" s="29">
        <f>DATE(P3,4,25)</f>
        <v>42485</v>
      </c>
      <c r="Q8" s="29">
        <f t="shared" ref="Q8:T8" si="4">DATE(Q3,4,25)</f>
        <v>42850</v>
      </c>
      <c r="R8" s="29">
        <f t="shared" si="4"/>
        <v>43215</v>
      </c>
      <c r="S8" s="29">
        <f t="shared" si="4"/>
        <v>43580</v>
      </c>
      <c r="T8" s="29">
        <f t="shared" si="4"/>
        <v>43946</v>
      </c>
    </row>
    <row r="9" spans="2:20" x14ac:dyDescent="0.25">
      <c r="D9">
        <v>3</v>
      </c>
      <c r="E9" s="29">
        <f>E8+1</f>
        <v>43741</v>
      </c>
      <c r="F9" t="str">
        <f t="shared" si="1"/>
        <v>Qui</v>
      </c>
      <c r="G9">
        <f t="shared" si="2"/>
        <v>0</v>
      </c>
      <c r="H9" t="str">
        <f t="shared" si="3"/>
        <v/>
      </c>
      <c r="J9">
        <v>12</v>
      </c>
      <c r="K9" s="29">
        <v>43750</v>
      </c>
      <c r="L9" t="s">
        <v>52</v>
      </c>
      <c r="M9">
        <v>0</v>
      </c>
      <c r="N9" t="s">
        <v>57</v>
      </c>
      <c r="P9" s="29">
        <f>DATE(P3,5,1)</f>
        <v>42491</v>
      </c>
      <c r="Q9" s="29">
        <f t="shared" ref="Q9:T9" si="5">DATE(Q3,5,1)</f>
        <v>42856</v>
      </c>
      <c r="R9" s="29">
        <f t="shared" si="5"/>
        <v>43221</v>
      </c>
      <c r="S9" s="29">
        <f t="shared" si="5"/>
        <v>43586</v>
      </c>
      <c r="T9" s="29">
        <f t="shared" si="5"/>
        <v>43952</v>
      </c>
    </row>
    <row r="10" spans="2:20" x14ac:dyDescent="0.25">
      <c r="D10">
        <v>4</v>
      </c>
      <c r="E10" s="29">
        <f t="shared" ref="E10:E25" si="6">E9+1</f>
        <v>43742</v>
      </c>
      <c r="F10" t="str">
        <f t="shared" si="1"/>
        <v>Sex</v>
      </c>
      <c r="G10">
        <f t="shared" si="2"/>
        <v>0</v>
      </c>
      <c r="H10" t="str">
        <f t="shared" si="3"/>
        <v/>
      </c>
      <c r="J10">
        <v>13</v>
      </c>
      <c r="K10" s="29">
        <v>43751</v>
      </c>
      <c r="L10" t="s">
        <v>53</v>
      </c>
      <c r="M10">
        <v>0</v>
      </c>
      <c r="N10" t="s">
        <v>57</v>
      </c>
      <c r="P10" s="29">
        <f>DATE(P3,6,10)</f>
        <v>42531</v>
      </c>
      <c r="Q10" s="29">
        <f t="shared" ref="Q10:T10" si="7">DATE(Q3,6,10)</f>
        <v>42896</v>
      </c>
      <c r="R10" s="29">
        <f t="shared" si="7"/>
        <v>43261</v>
      </c>
      <c r="S10" s="29">
        <f t="shared" si="7"/>
        <v>43626</v>
      </c>
      <c r="T10" s="29">
        <f t="shared" si="7"/>
        <v>43992</v>
      </c>
    </row>
    <row r="11" spans="2:20" x14ac:dyDescent="0.25">
      <c r="D11">
        <v>5</v>
      </c>
      <c r="E11" s="29">
        <f t="shared" si="6"/>
        <v>43743</v>
      </c>
      <c r="F11" t="str">
        <f t="shared" si="1"/>
        <v>Sáb</v>
      </c>
      <c r="G11">
        <f t="shared" si="2"/>
        <v>1</v>
      </c>
      <c r="H11" t="str">
        <f t="shared" si="3"/>
        <v>X</v>
      </c>
      <c r="J11">
        <v>19</v>
      </c>
      <c r="K11" s="29">
        <v>43757</v>
      </c>
      <c r="L11" t="s">
        <v>52</v>
      </c>
      <c r="M11">
        <v>0</v>
      </c>
      <c r="N11" t="s">
        <v>57</v>
      </c>
      <c r="P11" s="29">
        <v>42516</v>
      </c>
      <c r="Q11" s="29">
        <v>42901</v>
      </c>
      <c r="R11" s="29">
        <v>43264</v>
      </c>
      <c r="S11" s="29">
        <v>43636</v>
      </c>
      <c r="T11" s="29">
        <v>43993</v>
      </c>
    </row>
    <row r="12" spans="2:20" x14ac:dyDescent="0.25">
      <c r="D12">
        <v>6</v>
      </c>
      <c r="E12" s="29">
        <f t="shared" si="6"/>
        <v>43744</v>
      </c>
      <c r="F12" t="str">
        <f t="shared" si="1"/>
        <v>Dom</v>
      </c>
      <c r="G12">
        <f t="shared" si="2"/>
        <v>0</v>
      </c>
      <c r="H12" t="str">
        <f t="shared" si="3"/>
        <v>X</v>
      </c>
      <c r="J12">
        <v>20</v>
      </c>
      <c r="K12" s="29">
        <v>43758</v>
      </c>
      <c r="L12" t="s">
        <v>53</v>
      </c>
      <c r="M12">
        <v>0</v>
      </c>
      <c r="N12" t="s">
        <v>57</v>
      </c>
      <c r="P12" s="29">
        <f>DATE(P3,8,15)</f>
        <v>42597</v>
      </c>
      <c r="Q12" s="29">
        <f t="shared" ref="Q12:T12" si="8">DATE(Q3,8,15)</f>
        <v>42962</v>
      </c>
      <c r="R12" s="29">
        <f t="shared" si="8"/>
        <v>43327</v>
      </c>
      <c r="S12" s="29">
        <f t="shared" si="8"/>
        <v>43692</v>
      </c>
      <c r="T12" s="29">
        <f t="shared" si="8"/>
        <v>44058</v>
      </c>
    </row>
    <row r="13" spans="2:20" x14ac:dyDescent="0.25">
      <c r="D13">
        <v>7</v>
      </c>
      <c r="E13" s="29">
        <f t="shared" si="6"/>
        <v>43745</v>
      </c>
      <c r="F13" t="str">
        <f t="shared" si="1"/>
        <v>Seg</v>
      </c>
      <c r="G13">
        <f t="shared" si="2"/>
        <v>0</v>
      </c>
      <c r="H13" t="str">
        <f t="shared" si="3"/>
        <v/>
      </c>
      <c r="J13">
        <v>26</v>
      </c>
      <c r="K13" s="29">
        <v>43764</v>
      </c>
      <c r="L13" t="s">
        <v>52</v>
      </c>
      <c r="M13">
        <v>0</v>
      </c>
      <c r="N13" t="s">
        <v>57</v>
      </c>
      <c r="P13" s="29">
        <f>DATE(P3,10,5)</f>
        <v>42648</v>
      </c>
      <c r="Q13" s="29">
        <f t="shared" ref="Q13:T13" si="9">DATE(Q3,10,5)</f>
        <v>43013</v>
      </c>
      <c r="R13" s="29">
        <f t="shared" si="9"/>
        <v>43378</v>
      </c>
      <c r="S13" s="29">
        <f t="shared" si="9"/>
        <v>43743</v>
      </c>
      <c r="T13" s="29">
        <f t="shared" si="9"/>
        <v>44109</v>
      </c>
    </row>
    <row r="14" spans="2:20" x14ac:dyDescent="0.25">
      <c r="D14">
        <v>8</v>
      </c>
      <c r="E14" s="29">
        <f t="shared" si="6"/>
        <v>43746</v>
      </c>
      <c r="F14" t="str">
        <f t="shared" si="1"/>
        <v>Ter</v>
      </c>
      <c r="G14">
        <f t="shared" si="2"/>
        <v>0</v>
      </c>
      <c r="H14" t="str">
        <f t="shared" si="3"/>
        <v/>
      </c>
      <c r="J14">
        <v>27</v>
      </c>
      <c r="K14" s="29">
        <v>43765</v>
      </c>
      <c r="L14" t="s">
        <v>53</v>
      </c>
      <c r="M14">
        <v>0</v>
      </c>
      <c r="N14" t="s">
        <v>57</v>
      </c>
      <c r="P14" s="29">
        <f>DATE(P3,11,1)</f>
        <v>42675</v>
      </c>
      <c r="Q14" s="29">
        <f t="shared" ref="Q14:T14" si="10">DATE(Q3,11,1)</f>
        <v>43040</v>
      </c>
      <c r="R14" s="29">
        <f t="shared" si="10"/>
        <v>43405</v>
      </c>
      <c r="S14" s="29">
        <f t="shared" si="10"/>
        <v>43770</v>
      </c>
      <c r="T14" s="29">
        <f t="shared" si="10"/>
        <v>44136</v>
      </c>
    </row>
    <row r="15" spans="2:20" x14ac:dyDescent="0.25">
      <c r="D15">
        <v>9</v>
      </c>
      <c r="E15" s="29">
        <f t="shared" si="6"/>
        <v>43747</v>
      </c>
      <c r="F15" t="str">
        <f t="shared" si="1"/>
        <v>Qua</v>
      </c>
      <c r="G15">
        <f t="shared" si="2"/>
        <v>0</v>
      </c>
      <c r="H15" t="str">
        <f t="shared" si="3"/>
        <v/>
      </c>
      <c r="J15">
        <v>32</v>
      </c>
      <c r="K15" s="29">
        <v>43770</v>
      </c>
      <c r="L15" t="s">
        <v>51</v>
      </c>
      <c r="M15">
        <v>1</v>
      </c>
      <c r="N15" t="s">
        <v>57</v>
      </c>
      <c r="P15" s="29">
        <f>DATE(P3,12,1)</f>
        <v>42705</v>
      </c>
      <c r="Q15" s="29">
        <f t="shared" ref="Q15:T15" si="11">DATE(Q3,12,1)</f>
        <v>43070</v>
      </c>
      <c r="R15" s="29">
        <f t="shared" si="11"/>
        <v>43435</v>
      </c>
      <c r="S15" s="29">
        <f t="shared" si="11"/>
        <v>43800</v>
      </c>
      <c r="T15" s="29">
        <f t="shared" si="11"/>
        <v>44166</v>
      </c>
    </row>
    <row r="16" spans="2:20" x14ac:dyDescent="0.25">
      <c r="D16">
        <v>10</v>
      </c>
      <c r="E16" s="29">
        <f t="shared" si="6"/>
        <v>43748</v>
      </c>
      <c r="F16" t="str">
        <f t="shared" si="1"/>
        <v>Qui</v>
      </c>
      <c r="G16">
        <f t="shared" si="2"/>
        <v>0</v>
      </c>
      <c r="H16" t="str">
        <f t="shared" si="3"/>
        <v/>
      </c>
      <c r="J16">
        <v>33</v>
      </c>
      <c r="K16" s="29">
        <v>43771</v>
      </c>
      <c r="L16" t="s">
        <v>52</v>
      </c>
      <c r="M16">
        <v>0</v>
      </c>
      <c r="N16" t="s">
        <v>57</v>
      </c>
      <c r="P16" s="29">
        <f>DATE(P3,12,8)</f>
        <v>42712</v>
      </c>
      <c r="Q16" s="29">
        <f t="shared" ref="Q16:T16" si="12">DATE(Q3,12,8)</f>
        <v>43077</v>
      </c>
      <c r="R16" s="29">
        <f t="shared" si="12"/>
        <v>43442</v>
      </c>
      <c r="S16" s="29">
        <f t="shared" si="12"/>
        <v>43807</v>
      </c>
      <c r="T16" s="29">
        <f t="shared" si="12"/>
        <v>44173</v>
      </c>
    </row>
    <row r="17" spans="4:20" x14ac:dyDescent="0.25">
      <c r="D17">
        <v>11</v>
      </c>
      <c r="E17" s="29">
        <f t="shared" si="6"/>
        <v>43749</v>
      </c>
      <c r="F17" t="str">
        <f t="shared" si="1"/>
        <v>Sex</v>
      </c>
      <c r="G17">
        <f t="shared" si="2"/>
        <v>0</v>
      </c>
      <c r="H17" t="str">
        <f t="shared" si="3"/>
        <v/>
      </c>
      <c r="J17">
        <v>34</v>
      </c>
      <c r="K17" s="29">
        <v>43772</v>
      </c>
      <c r="L17" t="s">
        <v>53</v>
      </c>
      <c r="M17">
        <v>0</v>
      </c>
      <c r="N17" t="s">
        <v>57</v>
      </c>
      <c r="P17" s="29">
        <f>DATE(P3,12,25)</f>
        <v>42729</v>
      </c>
      <c r="Q17" s="29">
        <f t="shared" ref="Q17:T17" si="13">DATE(Q3,12,25)</f>
        <v>43094</v>
      </c>
      <c r="R17" s="29">
        <f t="shared" si="13"/>
        <v>43459</v>
      </c>
      <c r="S17" s="29">
        <f t="shared" si="13"/>
        <v>43824</v>
      </c>
      <c r="T17" s="29">
        <f t="shared" si="13"/>
        <v>44190</v>
      </c>
    </row>
    <row r="18" spans="4:20" x14ac:dyDescent="0.25">
      <c r="D18">
        <v>12</v>
      </c>
      <c r="E18" s="29">
        <f t="shared" si="6"/>
        <v>43750</v>
      </c>
      <c r="F18" t="str">
        <f t="shared" si="1"/>
        <v>Sáb</v>
      </c>
      <c r="G18">
        <f t="shared" si="2"/>
        <v>0</v>
      </c>
      <c r="H18" t="str">
        <f t="shared" si="3"/>
        <v>X</v>
      </c>
      <c r="J18">
        <v>40</v>
      </c>
      <c r="K18" s="29">
        <v>43778</v>
      </c>
      <c r="L18" t="s">
        <v>52</v>
      </c>
      <c r="M18">
        <v>0</v>
      </c>
      <c r="N18" t="s">
        <v>57</v>
      </c>
    </row>
    <row r="19" spans="4:20" x14ac:dyDescent="0.25">
      <c r="D19">
        <v>13</v>
      </c>
      <c r="E19" s="29">
        <f t="shared" si="6"/>
        <v>43751</v>
      </c>
      <c r="F19" t="str">
        <f t="shared" si="1"/>
        <v>Dom</v>
      </c>
      <c r="G19">
        <f t="shared" si="2"/>
        <v>0</v>
      </c>
      <c r="H19" t="str">
        <f t="shared" si="3"/>
        <v>X</v>
      </c>
      <c r="J19">
        <v>41</v>
      </c>
      <c r="K19" s="29">
        <v>43779</v>
      </c>
      <c r="L19" t="s">
        <v>53</v>
      </c>
      <c r="M19">
        <v>0</v>
      </c>
      <c r="N19" t="s">
        <v>57</v>
      </c>
    </row>
    <row r="20" spans="4:20" x14ac:dyDescent="0.25">
      <c r="D20">
        <v>14</v>
      </c>
      <c r="E20" s="29">
        <f t="shared" si="6"/>
        <v>43752</v>
      </c>
      <c r="F20" t="str">
        <f t="shared" si="1"/>
        <v>Seg</v>
      </c>
      <c r="G20">
        <f t="shared" si="2"/>
        <v>0</v>
      </c>
      <c r="H20" t="str">
        <f t="shared" si="3"/>
        <v/>
      </c>
      <c r="J20">
        <v>47</v>
      </c>
      <c r="K20" s="29">
        <v>43785</v>
      </c>
      <c r="L20" t="s">
        <v>52</v>
      </c>
      <c r="M20">
        <v>0</v>
      </c>
      <c r="N20" t="s">
        <v>57</v>
      </c>
    </row>
    <row r="21" spans="4:20" x14ac:dyDescent="0.25">
      <c r="D21">
        <v>15</v>
      </c>
      <c r="E21" s="29">
        <f t="shared" si="6"/>
        <v>43753</v>
      </c>
      <c r="F21" t="str">
        <f t="shared" si="1"/>
        <v>Ter</v>
      </c>
      <c r="G21">
        <f t="shared" si="2"/>
        <v>0</v>
      </c>
      <c r="H21" t="str">
        <f t="shared" si="3"/>
        <v/>
      </c>
      <c r="J21">
        <v>48</v>
      </c>
      <c r="K21" s="29">
        <v>43786</v>
      </c>
      <c r="L21" t="s">
        <v>53</v>
      </c>
      <c r="M21">
        <v>0</v>
      </c>
      <c r="N21" t="s">
        <v>57</v>
      </c>
    </row>
    <row r="22" spans="4:20" x14ac:dyDescent="0.25">
      <c r="D22">
        <v>16</v>
      </c>
      <c r="E22" s="29">
        <f t="shared" si="6"/>
        <v>43754</v>
      </c>
      <c r="F22" t="str">
        <f t="shared" si="1"/>
        <v>Qua</v>
      </c>
      <c r="G22">
        <f t="shared" si="2"/>
        <v>0</v>
      </c>
      <c r="H22" t="str">
        <f t="shared" si="3"/>
        <v/>
      </c>
      <c r="J22">
        <v>54</v>
      </c>
      <c r="K22" s="29">
        <v>43792</v>
      </c>
      <c r="L22" t="s">
        <v>52</v>
      </c>
      <c r="M22">
        <v>0</v>
      </c>
      <c r="N22" t="s">
        <v>57</v>
      </c>
    </row>
    <row r="23" spans="4:20" x14ac:dyDescent="0.25">
      <c r="D23">
        <v>17</v>
      </c>
      <c r="E23" s="29">
        <f t="shared" si="6"/>
        <v>43755</v>
      </c>
      <c r="F23" t="str">
        <f t="shared" si="1"/>
        <v>Qui</v>
      </c>
      <c r="G23">
        <f t="shared" si="2"/>
        <v>0</v>
      </c>
      <c r="H23" t="str">
        <f t="shared" si="3"/>
        <v/>
      </c>
      <c r="J23">
        <v>55</v>
      </c>
      <c r="K23" s="29">
        <v>43793</v>
      </c>
      <c r="L23" t="s">
        <v>53</v>
      </c>
      <c r="M23">
        <v>0</v>
      </c>
      <c r="N23" t="s">
        <v>57</v>
      </c>
    </row>
    <row r="24" spans="4:20" x14ac:dyDescent="0.25">
      <c r="D24">
        <v>18</v>
      </c>
      <c r="E24" s="29">
        <f t="shared" si="6"/>
        <v>43756</v>
      </c>
      <c r="F24" t="str">
        <f t="shared" si="1"/>
        <v>Sex</v>
      </c>
      <c r="G24">
        <f t="shared" si="2"/>
        <v>0</v>
      </c>
      <c r="H24" t="str">
        <f t="shared" si="3"/>
        <v/>
      </c>
      <c r="J24">
        <v>61</v>
      </c>
      <c r="K24" s="29">
        <v>43799</v>
      </c>
      <c r="L24" t="s">
        <v>52</v>
      </c>
      <c r="M24">
        <v>0</v>
      </c>
      <c r="N24" t="s">
        <v>57</v>
      </c>
    </row>
    <row r="25" spans="4:20" x14ac:dyDescent="0.25">
      <c r="D25">
        <v>19</v>
      </c>
      <c r="E25" s="29">
        <f t="shared" si="6"/>
        <v>43757</v>
      </c>
      <c r="F25" t="str">
        <f t="shared" si="1"/>
        <v>Sáb</v>
      </c>
      <c r="G25">
        <f t="shared" si="2"/>
        <v>0</v>
      </c>
      <c r="H25" t="str">
        <f t="shared" si="3"/>
        <v>X</v>
      </c>
      <c r="J25">
        <v>62</v>
      </c>
      <c r="K25" s="29">
        <v>43800</v>
      </c>
      <c r="L25" t="s">
        <v>53</v>
      </c>
      <c r="M25">
        <v>1</v>
      </c>
      <c r="N25" t="s">
        <v>57</v>
      </c>
    </row>
    <row r="26" spans="4:20" x14ac:dyDescent="0.25">
      <c r="D26">
        <v>20</v>
      </c>
      <c r="E26" s="29">
        <f>E25+1</f>
        <v>43758</v>
      </c>
      <c r="F26" t="str">
        <f t="shared" si="1"/>
        <v>Dom</v>
      </c>
      <c r="G26">
        <f t="shared" si="2"/>
        <v>0</v>
      </c>
      <c r="H26" t="str">
        <f t="shared" si="3"/>
        <v>X</v>
      </c>
      <c r="J26">
        <v>68</v>
      </c>
      <c r="K26" s="29">
        <v>43806</v>
      </c>
      <c r="L26" t="s">
        <v>52</v>
      </c>
      <c r="M26">
        <v>0</v>
      </c>
      <c r="N26" t="s">
        <v>57</v>
      </c>
    </row>
    <row r="27" spans="4:20" x14ac:dyDescent="0.25">
      <c r="D27">
        <v>21</v>
      </c>
      <c r="E27" s="29">
        <f>E26+1</f>
        <v>43759</v>
      </c>
      <c r="F27" t="str">
        <f t="shared" si="1"/>
        <v>Seg</v>
      </c>
      <c r="G27">
        <f t="shared" si="2"/>
        <v>0</v>
      </c>
      <c r="H27" t="str">
        <f t="shared" si="3"/>
        <v/>
      </c>
      <c r="J27">
        <v>69</v>
      </c>
      <c r="K27" s="29">
        <v>43807</v>
      </c>
      <c r="L27" t="s">
        <v>53</v>
      </c>
      <c r="M27">
        <v>1</v>
      </c>
      <c r="N27" t="s">
        <v>57</v>
      </c>
    </row>
    <row r="28" spans="4:20" x14ac:dyDescent="0.25">
      <c r="D28">
        <v>22</v>
      </c>
      <c r="E28" s="29">
        <f t="shared" ref="E28:E39" si="14">E27+1</f>
        <v>43760</v>
      </c>
      <c r="F28" t="str">
        <f t="shared" si="1"/>
        <v>Ter</v>
      </c>
      <c r="G28">
        <f t="shared" si="2"/>
        <v>0</v>
      </c>
      <c r="H28" t="str">
        <f t="shared" si="3"/>
        <v/>
      </c>
      <c r="J28">
        <v>75</v>
      </c>
      <c r="K28" s="29">
        <v>43813</v>
      </c>
      <c r="L28" t="s">
        <v>52</v>
      </c>
      <c r="M28">
        <v>0</v>
      </c>
      <c r="N28" t="s">
        <v>57</v>
      </c>
    </row>
    <row r="29" spans="4:20" x14ac:dyDescent="0.25">
      <c r="D29">
        <v>23</v>
      </c>
      <c r="E29" s="29">
        <f t="shared" si="14"/>
        <v>43761</v>
      </c>
      <c r="F29" t="str">
        <f t="shared" si="1"/>
        <v>Qua</v>
      </c>
      <c r="G29">
        <f t="shared" si="2"/>
        <v>0</v>
      </c>
      <c r="H29" t="str">
        <f t="shared" si="3"/>
        <v/>
      </c>
      <c r="J29">
        <v>76</v>
      </c>
      <c r="K29" s="29">
        <v>43814</v>
      </c>
      <c r="L29" t="s">
        <v>53</v>
      </c>
      <c r="M29">
        <v>0</v>
      </c>
      <c r="N29" t="s">
        <v>57</v>
      </c>
    </row>
    <row r="30" spans="4:20" x14ac:dyDescent="0.25">
      <c r="D30">
        <v>24</v>
      </c>
      <c r="E30" s="29">
        <f t="shared" si="14"/>
        <v>43762</v>
      </c>
      <c r="F30" t="str">
        <f t="shared" si="1"/>
        <v>Qui</v>
      </c>
      <c r="G30">
        <f t="shared" si="2"/>
        <v>0</v>
      </c>
      <c r="H30" t="str">
        <f t="shared" si="3"/>
        <v/>
      </c>
      <c r="J30">
        <v>82</v>
      </c>
      <c r="K30" s="29">
        <v>43820</v>
      </c>
      <c r="L30" t="s">
        <v>52</v>
      </c>
      <c r="M30">
        <v>0</v>
      </c>
      <c r="N30" t="s">
        <v>57</v>
      </c>
    </row>
    <row r="31" spans="4:20" x14ac:dyDescent="0.25">
      <c r="D31">
        <v>25</v>
      </c>
      <c r="E31" s="29">
        <f t="shared" si="14"/>
        <v>43763</v>
      </c>
      <c r="F31" t="str">
        <f t="shared" si="1"/>
        <v>Sex</v>
      </c>
      <c r="G31">
        <f t="shared" si="2"/>
        <v>0</v>
      </c>
      <c r="H31" t="str">
        <f t="shared" si="3"/>
        <v/>
      </c>
      <c r="J31">
        <v>83</v>
      </c>
      <c r="K31" s="29">
        <v>43821</v>
      </c>
      <c r="L31" t="s">
        <v>53</v>
      </c>
      <c r="M31">
        <v>0</v>
      </c>
      <c r="N31" t="s">
        <v>57</v>
      </c>
    </row>
    <row r="32" spans="4:20" x14ac:dyDescent="0.25">
      <c r="D32">
        <v>26</v>
      </c>
      <c r="E32" s="29">
        <f t="shared" si="14"/>
        <v>43764</v>
      </c>
      <c r="F32" t="str">
        <f t="shared" si="1"/>
        <v>Sáb</v>
      </c>
      <c r="G32">
        <f t="shared" si="2"/>
        <v>0</v>
      </c>
      <c r="H32" t="str">
        <f t="shared" si="3"/>
        <v>X</v>
      </c>
      <c r="J32">
        <v>86</v>
      </c>
      <c r="K32" s="29">
        <v>43824</v>
      </c>
      <c r="L32" t="s">
        <v>49</v>
      </c>
      <c r="M32">
        <v>1</v>
      </c>
      <c r="N32" t="s">
        <v>57</v>
      </c>
    </row>
    <row r="33" spans="4:14" x14ac:dyDescent="0.25">
      <c r="D33">
        <v>27</v>
      </c>
      <c r="E33" s="29">
        <f t="shared" si="14"/>
        <v>43765</v>
      </c>
      <c r="F33" t="str">
        <f t="shared" si="1"/>
        <v>Dom</v>
      </c>
      <c r="G33">
        <f t="shared" si="2"/>
        <v>0</v>
      </c>
      <c r="H33" t="str">
        <f t="shared" si="3"/>
        <v>X</v>
      </c>
      <c r="J33">
        <v>89</v>
      </c>
      <c r="K33" s="29">
        <v>43827</v>
      </c>
      <c r="L33" t="s">
        <v>52</v>
      </c>
      <c r="M33">
        <v>0</v>
      </c>
      <c r="N33" t="s">
        <v>57</v>
      </c>
    </row>
    <row r="34" spans="4:14" x14ac:dyDescent="0.25">
      <c r="D34">
        <v>28</v>
      </c>
      <c r="E34" s="29">
        <f t="shared" si="14"/>
        <v>43766</v>
      </c>
      <c r="F34" t="str">
        <f t="shared" si="1"/>
        <v>Seg</v>
      </c>
      <c r="G34">
        <f t="shared" si="2"/>
        <v>0</v>
      </c>
      <c r="H34" t="str">
        <f t="shared" si="3"/>
        <v/>
      </c>
      <c r="J34">
        <v>90</v>
      </c>
      <c r="K34" s="29">
        <v>43828</v>
      </c>
      <c r="L34" t="s">
        <v>53</v>
      </c>
      <c r="M34">
        <v>0</v>
      </c>
      <c r="N34" t="s">
        <v>57</v>
      </c>
    </row>
    <row r="35" spans="4:14" x14ac:dyDescent="0.25">
      <c r="D35">
        <v>29</v>
      </c>
      <c r="E35" s="29">
        <f t="shared" si="14"/>
        <v>43767</v>
      </c>
      <c r="F35" t="str">
        <f t="shared" si="1"/>
        <v>Ter</v>
      </c>
      <c r="G35">
        <f t="shared" si="2"/>
        <v>0</v>
      </c>
      <c r="H35" t="str">
        <f t="shared" si="3"/>
        <v/>
      </c>
      <c r="J35">
        <v>93</v>
      </c>
      <c r="K35" s="29">
        <v>43831</v>
      </c>
      <c r="L35" t="s">
        <v>49</v>
      </c>
      <c r="M35">
        <v>1</v>
      </c>
      <c r="N35" t="s">
        <v>57</v>
      </c>
    </row>
    <row r="36" spans="4:14" x14ac:dyDescent="0.25">
      <c r="D36">
        <v>30</v>
      </c>
      <c r="E36" s="29">
        <f t="shared" si="14"/>
        <v>43768</v>
      </c>
      <c r="F36" t="str">
        <f t="shared" si="1"/>
        <v>Qua</v>
      </c>
      <c r="G36">
        <f t="shared" si="2"/>
        <v>0</v>
      </c>
      <c r="H36" t="str">
        <f t="shared" si="3"/>
        <v/>
      </c>
      <c r="J36">
        <v>96</v>
      </c>
      <c r="K36" s="29">
        <v>43834</v>
      </c>
      <c r="L36" t="s">
        <v>52</v>
      </c>
      <c r="M36">
        <v>0</v>
      </c>
      <c r="N36" t="s">
        <v>57</v>
      </c>
    </row>
    <row r="37" spans="4:14" x14ac:dyDescent="0.25">
      <c r="D37">
        <v>31</v>
      </c>
      <c r="E37" s="29">
        <f t="shared" si="14"/>
        <v>43769</v>
      </c>
      <c r="F37" t="str">
        <f t="shared" si="1"/>
        <v>Qui</v>
      </c>
      <c r="G37">
        <f t="shared" si="2"/>
        <v>0</v>
      </c>
      <c r="H37" t="str">
        <f t="shared" si="3"/>
        <v/>
      </c>
      <c r="J37">
        <v>97</v>
      </c>
      <c r="K37" s="29">
        <v>43835</v>
      </c>
      <c r="L37" t="s">
        <v>53</v>
      </c>
      <c r="M37">
        <v>0</v>
      </c>
      <c r="N37" t="s">
        <v>57</v>
      </c>
    </row>
    <row r="38" spans="4:14" x14ac:dyDescent="0.25">
      <c r="D38">
        <v>32</v>
      </c>
      <c r="E38" s="29">
        <f t="shared" si="14"/>
        <v>43770</v>
      </c>
      <c r="F38" t="str">
        <f t="shared" si="1"/>
        <v>Sex</v>
      </c>
      <c r="G38">
        <f t="shared" si="2"/>
        <v>1</v>
      </c>
      <c r="H38" t="str">
        <f t="shared" si="3"/>
        <v>X</v>
      </c>
      <c r="J38">
        <v>103</v>
      </c>
      <c r="K38" s="29">
        <v>43841</v>
      </c>
      <c r="L38" t="s">
        <v>52</v>
      </c>
      <c r="M38">
        <v>0</v>
      </c>
      <c r="N38" t="s">
        <v>57</v>
      </c>
    </row>
    <row r="39" spans="4:14" x14ac:dyDescent="0.25">
      <c r="D39">
        <v>33</v>
      </c>
      <c r="E39" s="29">
        <f t="shared" si="14"/>
        <v>43771</v>
      </c>
      <c r="F39" t="str">
        <f t="shared" si="1"/>
        <v>Sáb</v>
      </c>
      <c r="G39">
        <f t="shared" si="2"/>
        <v>0</v>
      </c>
      <c r="H39" t="str">
        <f t="shared" si="3"/>
        <v>X</v>
      </c>
      <c r="J39">
        <v>104</v>
      </c>
      <c r="K39" s="29">
        <v>43842</v>
      </c>
      <c r="L39" t="s">
        <v>53</v>
      </c>
      <c r="M39">
        <v>0</v>
      </c>
      <c r="N39" t="s">
        <v>57</v>
      </c>
    </row>
    <row r="40" spans="4:14" x14ac:dyDescent="0.25">
      <c r="D40">
        <v>34</v>
      </c>
      <c r="E40" s="29">
        <f>E39+1</f>
        <v>43772</v>
      </c>
      <c r="F40" t="str">
        <f t="shared" si="1"/>
        <v>Dom</v>
      </c>
      <c r="G40">
        <f t="shared" si="2"/>
        <v>0</v>
      </c>
      <c r="H40" t="str">
        <f t="shared" si="3"/>
        <v>X</v>
      </c>
      <c r="J40">
        <v>110</v>
      </c>
      <c r="K40" s="29">
        <v>43848</v>
      </c>
      <c r="L40" t="s">
        <v>52</v>
      </c>
      <c r="M40">
        <v>0</v>
      </c>
      <c r="N40" t="s">
        <v>57</v>
      </c>
    </row>
    <row r="41" spans="4:14" x14ac:dyDescent="0.25">
      <c r="D41">
        <v>35</v>
      </c>
      <c r="E41" s="29">
        <f>E40+1</f>
        <v>43773</v>
      </c>
      <c r="F41" t="str">
        <f t="shared" si="1"/>
        <v>Seg</v>
      </c>
      <c r="G41">
        <f t="shared" si="2"/>
        <v>0</v>
      </c>
      <c r="H41" t="str">
        <f t="shared" si="3"/>
        <v/>
      </c>
      <c r="J41">
        <v>111</v>
      </c>
      <c r="K41" s="29">
        <v>43849</v>
      </c>
      <c r="L41" t="s">
        <v>53</v>
      </c>
      <c r="M41">
        <v>0</v>
      </c>
      <c r="N41" t="s">
        <v>57</v>
      </c>
    </row>
    <row r="42" spans="4:14" x14ac:dyDescent="0.25">
      <c r="D42">
        <v>36</v>
      </c>
      <c r="E42" s="29">
        <f t="shared" ref="E42:E55" si="15">E41+1</f>
        <v>43774</v>
      </c>
      <c r="F42" t="str">
        <f t="shared" si="1"/>
        <v>Ter</v>
      </c>
      <c r="G42">
        <f t="shared" si="2"/>
        <v>0</v>
      </c>
      <c r="H42" t="str">
        <f t="shared" si="3"/>
        <v/>
      </c>
      <c r="J42">
        <v>117</v>
      </c>
      <c r="K42" s="29">
        <v>43855</v>
      </c>
      <c r="L42" t="s">
        <v>52</v>
      </c>
      <c r="M42">
        <v>0</v>
      </c>
      <c r="N42" t="s">
        <v>57</v>
      </c>
    </row>
    <row r="43" spans="4:14" x14ac:dyDescent="0.25">
      <c r="D43">
        <v>37</v>
      </c>
      <c r="E43" s="29">
        <f t="shared" si="15"/>
        <v>43775</v>
      </c>
      <c r="F43" t="str">
        <f t="shared" si="1"/>
        <v>Qua</v>
      </c>
      <c r="G43">
        <f t="shared" si="2"/>
        <v>0</v>
      </c>
      <c r="H43" t="str">
        <f t="shared" si="3"/>
        <v/>
      </c>
      <c r="J43">
        <v>118</v>
      </c>
      <c r="K43" s="29">
        <v>43856</v>
      </c>
      <c r="L43" t="s">
        <v>53</v>
      </c>
      <c r="M43">
        <v>0</v>
      </c>
      <c r="N43" t="s">
        <v>57</v>
      </c>
    </row>
    <row r="44" spans="4:14" x14ac:dyDescent="0.25">
      <c r="D44">
        <v>38</v>
      </c>
      <c r="E44" s="29">
        <f t="shared" si="15"/>
        <v>43776</v>
      </c>
      <c r="F44" t="str">
        <f t="shared" si="1"/>
        <v>Qui</v>
      </c>
      <c r="G44">
        <f t="shared" si="2"/>
        <v>0</v>
      </c>
      <c r="H44" t="str">
        <f t="shared" si="3"/>
        <v/>
      </c>
      <c r="J44">
        <v>124</v>
      </c>
      <c r="K44" s="29">
        <v>43862</v>
      </c>
      <c r="L44" t="s">
        <v>52</v>
      </c>
      <c r="M44">
        <v>0</v>
      </c>
      <c r="N44" t="s">
        <v>57</v>
      </c>
    </row>
    <row r="45" spans="4:14" x14ac:dyDescent="0.25">
      <c r="D45">
        <v>39</v>
      </c>
      <c r="E45" s="29">
        <f t="shared" si="15"/>
        <v>43777</v>
      </c>
      <c r="F45" t="str">
        <f t="shared" si="1"/>
        <v>Sex</v>
      </c>
      <c r="G45">
        <f t="shared" si="2"/>
        <v>0</v>
      </c>
      <c r="H45" t="str">
        <f t="shared" si="3"/>
        <v/>
      </c>
      <c r="J45">
        <v>125</v>
      </c>
      <c r="K45" s="29">
        <v>43863</v>
      </c>
      <c r="L45" t="s">
        <v>53</v>
      </c>
      <c r="M45">
        <v>0</v>
      </c>
      <c r="N45" t="s">
        <v>57</v>
      </c>
    </row>
    <row r="46" spans="4:14" x14ac:dyDescent="0.25">
      <c r="D46">
        <v>40</v>
      </c>
      <c r="E46" s="29">
        <f t="shared" si="15"/>
        <v>43778</v>
      </c>
      <c r="F46" t="str">
        <f t="shared" si="1"/>
        <v>Sáb</v>
      </c>
      <c r="G46">
        <f t="shared" si="2"/>
        <v>0</v>
      </c>
      <c r="H46" t="str">
        <f t="shared" si="3"/>
        <v>X</v>
      </c>
      <c r="J46">
        <v>131</v>
      </c>
      <c r="K46" s="29">
        <v>43869</v>
      </c>
      <c r="L46" t="s">
        <v>52</v>
      </c>
      <c r="M46">
        <v>0</v>
      </c>
      <c r="N46" t="s">
        <v>57</v>
      </c>
    </row>
    <row r="47" spans="4:14" x14ac:dyDescent="0.25">
      <c r="D47">
        <v>41</v>
      </c>
      <c r="E47" s="29">
        <f t="shared" si="15"/>
        <v>43779</v>
      </c>
      <c r="F47" t="str">
        <f t="shared" si="1"/>
        <v>Dom</v>
      </c>
      <c r="G47">
        <f t="shared" si="2"/>
        <v>0</v>
      </c>
      <c r="H47" t="str">
        <f t="shared" si="3"/>
        <v>X</v>
      </c>
      <c r="J47">
        <v>132</v>
      </c>
      <c r="K47" s="29">
        <v>43870</v>
      </c>
      <c r="L47" t="s">
        <v>53</v>
      </c>
      <c r="M47">
        <v>0</v>
      </c>
      <c r="N47" t="s">
        <v>57</v>
      </c>
    </row>
    <row r="48" spans="4:14" x14ac:dyDescent="0.25">
      <c r="D48">
        <v>42</v>
      </c>
      <c r="E48" s="29">
        <f t="shared" si="15"/>
        <v>43780</v>
      </c>
      <c r="F48" t="str">
        <f t="shared" si="1"/>
        <v>Seg</v>
      </c>
      <c r="G48">
        <f t="shared" si="2"/>
        <v>0</v>
      </c>
      <c r="H48" t="str">
        <f t="shared" si="3"/>
        <v/>
      </c>
      <c r="J48">
        <v>138</v>
      </c>
      <c r="K48" s="29">
        <v>43876</v>
      </c>
      <c r="L48" t="s">
        <v>52</v>
      </c>
      <c r="M48">
        <v>0</v>
      </c>
      <c r="N48" t="s">
        <v>57</v>
      </c>
    </row>
    <row r="49" spans="4:14" x14ac:dyDescent="0.25">
      <c r="D49">
        <v>43</v>
      </c>
      <c r="E49" s="29">
        <f t="shared" si="15"/>
        <v>43781</v>
      </c>
      <c r="F49" t="str">
        <f t="shared" si="1"/>
        <v>Ter</v>
      </c>
      <c r="G49">
        <f t="shared" si="2"/>
        <v>0</v>
      </c>
      <c r="H49" t="str">
        <f t="shared" si="3"/>
        <v/>
      </c>
      <c r="J49">
        <v>139</v>
      </c>
      <c r="K49" s="29">
        <v>43877</v>
      </c>
      <c r="L49" t="s">
        <v>53</v>
      </c>
      <c r="M49">
        <v>0</v>
      </c>
      <c r="N49" t="s">
        <v>57</v>
      </c>
    </row>
    <row r="50" spans="4:14" x14ac:dyDescent="0.25">
      <c r="D50">
        <v>44</v>
      </c>
      <c r="E50" s="29">
        <f t="shared" si="15"/>
        <v>43782</v>
      </c>
      <c r="F50" t="str">
        <f t="shared" si="1"/>
        <v>Qua</v>
      </c>
      <c r="G50">
        <f t="shared" si="2"/>
        <v>0</v>
      </c>
      <c r="H50" t="str">
        <f t="shared" si="3"/>
        <v/>
      </c>
      <c r="J50">
        <v>145</v>
      </c>
      <c r="K50" s="29">
        <v>43883</v>
      </c>
      <c r="L50" t="s">
        <v>52</v>
      </c>
      <c r="M50">
        <v>0</v>
      </c>
      <c r="N50" t="s">
        <v>57</v>
      </c>
    </row>
    <row r="51" spans="4:14" x14ac:dyDescent="0.25">
      <c r="D51">
        <v>45</v>
      </c>
      <c r="E51" s="29">
        <f t="shared" si="15"/>
        <v>43783</v>
      </c>
      <c r="F51" t="str">
        <f t="shared" si="1"/>
        <v>Qui</v>
      </c>
      <c r="G51">
        <f t="shared" si="2"/>
        <v>0</v>
      </c>
      <c r="H51" t="str">
        <f t="shared" si="3"/>
        <v/>
      </c>
      <c r="J51">
        <v>146</v>
      </c>
      <c r="K51" s="29">
        <v>43884</v>
      </c>
      <c r="L51" t="s">
        <v>53</v>
      </c>
      <c r="M51">
        <v>0</v>
      </c>
      <c r="N51" t="s">
        <v>57</v>
      </c>
    </row>
    <row r="52" spans="4:14" x14ac:dyDescent="0.25">
      <c r="D52">
        <v>46</v>
      </c>
      <c r="E52" s="29">
        <f t="shared" si="15"/>
        <v>43784</v>
      </c>
      <c r="F52" t="str">
        <f t="shared" si="1"/>
        <v>Sex</v>
      </c>
      <c r="G52">
        <f t="shared" si="2"/>
        <v>0</v>
      </c>
      <c r="H52" t="str">
        <f t="shared" si="3"/>
        <v/>
      </c>
      <c r="J52">
        <v>148</v>
      </c>
      <c r="K52" s="29">
        <v>43886</v>
      </c>
      <c r="L52" t="s">
        <v>48</v>
      </c>
      <c r="M52">
        <v>1</v>
      </c>
      <c r="N52" t="s">
        <v>57</v>
      </c>
    </row>
    <row r="53" spans="4:14" x14ac:dyDescent="0.25">
      <c r="D53">
        <v>47</v>
      </c>
      <c r="E53" s="29">
        <f t="shared" si="15"/>
        <v>43785</v>
      </c>
      <c r="F53" t="str">
        <f t="shared" si="1"/>
        <v>Sáb</v>
      </c>
      <c r="G53">
        <f t="shared" si="2"/>
        <v>0</v>
      </c>
      <c r="H53" t="str">
        <f t="shared" si="3"/>
        <v>X</v>
      </c>
      <c r="J53">
        <v>152</v>
      </c>
      <c r="K53" s="29">
        <v>43890</v>
      </c>
      <c r="L53" t="s">
        <v>52</v>
      </c>
      <c r="M53">
        <v>0</v>
      </c>
      <c r="N53" t="s">
        <v>57</v>
      </c>
    </row>
    <row r="54" spans="4:14" x14ac:dyDescent="0.25">
      <c r="D54">
        <v>48</v>
      </c>
      <c r="E54" s="29">
        <f t="shared" si="15"/>
        <v>43786</v>
      </c>
      <c r="F54" t="str">
        <f t="shared" si="1"/>
        <v>Dom</v>
      </c>
      <c r="G54">
        <f t="shared" si="2"/>
        <v>0</v>
      </c>
      <c r="H54" t="str">
        <f t="shared" si="3"/>
        <v>X</v>
      </c>
      <c r="J54">
        <v>153</v>
      </c>
      <c r="K54" s="29">
        <v>43891</v>
      </c>
      <c r="L54" t="s">
        <v>53</v>
      </c>
      <c r="M54">
        <v>0</v>
      </c>
      <c r="N54" t="s">
        <v>57</v>
      </c>
    </row>
    <row r="55" spans="4:14" x14ac:dyDescent="0.25">
      <c r="D55">
        <v>49</v>
      </c>
      <c r="E55" s="29">
        <f t="shared" si="15"/>
        <v>43787</v>
      </c>
      <c r="F55" t="str">
        <f t="shared" si="1"/>
        <v>Seg</v>
      </c>
      <c r="G55">
        <f t="shared" si="2"/>
        <v>0</v>
      </c>
      <c r="H55" t="str">
        <f t="shared" si="3"/>
        <v/>
      </c>
      <c r="J55">
        <v>159</v>
      </c>
      <c r="K55" s="29">
        <v>43897</v>
      </c>
      <c r="L55" t="s">
        <v>52</v>
      </c>
      <c r="M55">
        <v>0</v>
      </c>
      <c r="N55" t="s">
        <v>57</v>
      </c>
    </row>
    <row r="56" spans="4:14" x14ac:dyDescent="0.25">
      <c r="D56">
        <v>50</v>
      </c>
      <c r="E56" s="29">
        <f>E55+1</f>
        <v>43788</v>
      </c>
      <c r="F56" t="str">
        <f t="shared" si="1"/>
        <v>Ter</v>
      </c>
      <c r="G56">
        <f t="shared" si="2"/>
        <v>0</v>
      </c>
      <c r="H56" t="str">
        <f t="shared" si="3"/>
        <v/>
      </c>
      <c r="J56">
        <v>160</v>
      </c>
      <c r="K56" s="29">
        <v>43898</v>
      </c>
      <c r="L56" t="s">
        <v>53</v>
      </c>
      <c r="M56">
        <v>0</v>
      </c>
      <c r="N56" t="s">
        <v>57</v>
      </c>
    </row>
    <row r="57" spans="4:14" x14ac:dyDescent="0.25">
      <c r="D57">
        <v>51</v>
      </c>
      <c r="E57" s="29">
        <f>E56+1</f>
        <v>43789</v>
      </c>
      <c r="F57" t="str">
        <f t="shared" si="1"/>
        <v>Qua</v>
      </c>
      <c r="G57">
        <f t="shared" si="2"/>
        <v>0</v>
      </c>
      <c r="H57" t="str">
        <f t="shared" si="3"/>
        <v/>
      </c>
      <c r="J57">
        <v>166</v>
      </c>
      <c r="K57" s="29">
        <v>43904</v>
      </c>
      <c r="L57" t="s">
        <v>52</v>
      </c>
      <c r="M57">
        <v>0</v>
      </c>
      <c r="N57" t="s">
        <v>57</v>
      </c>
    </row>
    <row r="58" spans="4:14" x14ac:dyDescent="0.25">
      <c r="D58">
        <v>52</v>
      </c>
      <c r="E58" s="29">
        <f t="shared" ref="E58:E73" si="16">E57+1</f>
        <v>43790</v>
      </c>
      <c r="F58" t="str">
        <f t="shared" si="1"/>
        <v>Qui</v>
      </c>
      <c r="G58">
        <f t="shared" si="2"/>
        <v>0</v>
      </c>
      <c r="H58" t="str">
        <f t="shared" si="3"/>
        <v/>
      </c>
      <c r="J58">
        <v>167</v>
      </c>
      <c r="K58" s="29">
        <v>43905</v>
      </c>
      <c r="L58" t="s">
        <v>53</v>
      </c>
      <c r="M58">
        <v>0</v>
      </c>
      <c r="N58" t="s">
        <v>57</v>
      </c>
    </row>
    <row r="59" spans="4:14" x14ac:dyDescent="0.25">
      <c r="D59">
        <v>53</v>
      </c>
      <c r="E59" s="29">
        <f t="shared" si="16"/>
        <v>43791</v>
      </c>
      <c r="F59" t="str">
        <f t="shared" si="1"/>
        <v>Sex</v>
      </c>
      <c r="G59">
        <f t="shared" si="2"/>
        <v>0</v>
      </c>
      <c r="H59" t="str">
        <f t="shared" si="3"/>
        <v/>
      </c>
      <c r="J59">
        <v>173</v>
      </c>
      <c r="K59" s="29">
        <v>43911</v>
      </c>
      <c r="L59" t="s">
        <v>52</v>
      </c>
      <c r="M59">
        <v>0</v>
      </c>
      <c r="N59" t="s">
        <v>57</v>
      </c>
    </row>
    <row r="60" spans="4:14" x14ac:dyDescent="0.25">
      <c r="D60">
        <v>54</v>
      </c>
      <c r="E60" s="29">
        <f t="shared" si="16"/>
        <v>43792</v>
      </c>
      <c r="F60" t="str">
        <f t="shared" si="1"/>
        <v>Sáb</v>
      </c>
      <c r="G60">
        <f t="shared" si="2"/>
        <v>0</v>
      </c>
      <c r="H60" t="str">
        <f t="shared" si="3"/>
        <v>X</v>
      </c>
      <c r="J60">
        <v>174</v>
      </c>
      <c r="K60" s="29">
        <v>43912</v>
      </c>
      <c r="L60" t="s">
        <v>53</v>
      </c>
      <c r="M60">
        <v>0</v>
      </c>
      <c r="N60" t="s">
        <v>57</v>
      </c>
    </row>
    <row r="61" spans="4:14" x14ac:dyDescent="0.25">
      <c r="D61">
        <v>55</v>
      </c>
      <c r="E61" s="29">
        <f t="shared" si="16"/>
        <v>43793</v>
      </c>
      <c r="F61" t="str">
        <f t="shared" si="1"/>
        <v>Dom</v>
      </c>
      <c r="G61">
        <f t="shared" si="2"/>
        <v>0</v>
      </c>
      <c r="H61" t="str">
        <f t="shared" si="3"/>
        <v>X</v>
      </c>
      <c r="J61">
        <v>180</v>
      </c>
      <c r="K61" s="29">
        <v>43918</v>
      </c>
      <c r="L61" t="s">
        <v>52</v>
      </c>
      <c r="M61">
        <v>0</v>
      </c>
      <c r="N61" t="s">
        <v>57</v>
      </c>
    </row>
    <row r="62" spans="4:14" x14ac:dyDescent="0.25">
      <c r="D62">
        <v>56</v>
      </c>
      <c r="E62" s="29">
        <f t="shared" si="16"/>
        <v>43794</v>
      </c>
      <c r="F62" t="str">
        <f t="shared" si="1"/>
        <v>Seg</v>
      </c>
      <c r="G62">
        <f t="shared" si="2"/>
        <v>0</v>
      </c>
      <c r="H62" t="str">
        <f t="shared" si="3"/>
        <v/>
      </c>
      <c r="J62">
        <v>181</v>
      </c>
      <c r="K62" s="29">
        <v>43919</v>
      </c>
      <c r="L62" t="s">
        <v>53</v>
      </c>
      <c r="M62">
        <v>0</v>
      </c>
      <c r="N62" t="s">
        <v>57</v>
      </c>
    </row>
    <row r="63" spans="4:14" x14ac:dyDescent="0.25">
      <c r="D63">
        <v>57</v>
      </c>
      <c r="E63" s="29">
        <f t="shared" si="16"/>
        <v>43795</v>
      </c>
      <c r="F63" t="str">
        <f t="shared" si="1"/>
        <v>Ter</v>
      </c>
      <c r="G63">
        <f t="shared" si="2"/>
        <v>0</v>
      </c>
      <c r="H63" t="str">
        <f t="shared" si="3"/>
        <v/>
      </c>
      <c r="J63">
        <v>187</v>
      </c>
      <c r="K63" s="29">
        <v>43925</v>
      </c>
      <c r="L63" t="s">
        <v>52</v>
      </c>
      <c r="M63">
        <v>0</v>
      </c>
      <c r="N63" t="s">
        <v>57</v>
      </c>
    </row>
    <row r="64" spans="4:14" x14ac:dyDescent="0.25">
      <c r="D64">
        <v>58</v>
      </c>
      <c r="E64" s="29">
        <f t="shared" si="16"/>
        <v>43796</v>
      </c>
      <c r="F64" t="str">
        <f t="shared" si="1"/>
        <v>Qua</v>
      </c>
      <c r="G64">
        <f t="shared" si="2"/>
        <v>0</v>
      </c>
      <c r="H64" t="str">
        <f t="shared" si="3"/>
        <v/>
      </c>
      <c r="J64">
        <v>188</v>
      </c>
      <c r="K64" s="29">
        <v>43926</v>
      </c>
      <c r="L64" t="s">
        <v>53</v>
      </c>
      <c r="M64">
        <v>0</v>
      </c>
      <c r="N64" t="s">
        <v>57</v>
      </c>
    </row>
    <row r="65" spans="4:14" x14ac:dyDescent="0.25">
      <c r="D65">
        <v>59</v>
      </c>
      <c r="E65" s="29">
        <f t="shared" si="16"/>
        <v>43797</v>
      </c>
      <c r="F65" t="str">
        <f t="shared" si="1"/>
        <v>Qui</v>
      </c>
      <c r="G65">
        <f t="shared" si="2"/>
        <v>0</v>
      </c>
      <c r="H65" t="str">
        <f t="shared" si="3"/>
        <v/>
      </c>
      <c r="J65">
        <v>193</v>
      </c>
      <c r="K65" s="29">
        <v>43931</v>
      </c>
      <c r="L65" t="s">
        <v>51</v>
      </c>
      <c r="M65">
        <v>1</v>
      </c>
      <c r="N65" t="s">
        <v>57</v>
      </c>
    </row>
    <row r="66" spans="4:14" x14ac:dyDescent="0.25">
      <c r="D66">
        <v>60</v>
      </c>
      <c r="E66" s="29">
        <f t="shared" si="16"/>
        <v>43798</v>
      </c>
      <c r="F66" t="str">
        <f t="shared" si="1"/>
        <v>Sex</v>
      </c>
      <c r="G66">
        <f t="shared" si="2"/>
        <v>0</v>
      </c>
      <c r="H66" t="str">
        <f t="shared" si="3"/>
        <v/>
      </c>
      <c r="J66">
        <v>194</v>
      </c>
      <c r="K66" s="29">
        <v>43932</v>
      </c>
      <c r="L66" t="s">
        <v>52</v>
      </c>
      <c r="M66">
        <v>0</v>
      </c>
      <c r="N66" t="s">
        <v>57</v>
      </c>
    </row>
    <row r="67" spans="4:14" x14ac:dyDescent="0.25">
      <c r="D67">
        <v>61</v>
      </c>
      <c r="E67" s="29">
        <f t="shared" si="16"/>
        <v>43799</v>
      </c>
      <c r="F67" t="str">
        <f t="shared" si="1"/>
        <v>Sáb</v>
      </c>
      <c r="G67">
        <f t="shared" si="2"/>
        <v>0</v>
      </c>
      <c r="H67" t="str">
        <f t="shared" si="3"/>
        <v>X</v>
      </c>
      <c r="J67">
        <v>195</v>
      </c>
      <c r="K67" s="29">
        <v>43933</v>
      </c>
      <c r="L67" t="s">
        <v>53</v>
      </c>
      <c r="M67">
        <v>1</v>
      </c>
      <c r="N67" t="s">
        <v>57</v>
      </c>
    </row>
    <row r="68" spans="4:14" x14ac:dyDescent="0.25">
      <c r="D68">
        <v>62</v>
      </c>
      <c r="E68" s="29">
        <f t="shared" si="16"/>
        <v>43800</v>
      </c>
      <c r="F68" t="str">
        <f t="shared" si="1"/>
        <v>Dom</v>
      </c>
      <c r="G68">
        <f t="shared" si="2"/>
        <v>1</v>
      </c>
      <c r="H68" t="str">
        <f t="shared" si="3"/>
        <v>X</v>
      </c>
      <c r="J68">
        <v>201</v>
      </c>
      <c r="K68" s="29">
        <v>43939</v>
      </c>
      <c r="L68" t="s">
        <v>52</v>
      </c>
      <c r="M68">
        <v>0</v>
      </c>
      <c r="N68" t="s">
        <v>57</v>
      </c>
    </row>
    <row r="69" spans="4:14" x14ac:dyDescent="0.25">
      <c r="D69">
        <v>63</v>
      </c>
      <c r="E69" s="29">
        <f t="shared" si="16"/>
        <v>43801</v>
      </c>
      <c r="F69" t="str">
        <f t="shared" si="1"/>
        <v>Seg</v>
      </c>
      <c r="G69">
        <f t="shared" si="2"/>
        <v>0</v>
      </c>
      <c r="H69" t="str">
        <f t="shared" si="3"/>
        <v/>
      </c>
      <c r="J69">
        <v>202</v>
      </c>
      <c r="K69" s="29">
        <v>43940</v>
      </c>
      <c r="L69" t="s">
        <v>53</v>
      </c>
      <c r="M69">
        <v>0</v>
      </c>
      <c r="N69" t="s">
        <v>57</v>
      </c>
    </row>
    <row r="70" spans="4:14" x14ac:dyDescent="0.25">
      <c r="D70">
        <v>64</v>
      </c>
      <c r="E70" s="29">
        <f t="shared" si="16"/>
        <v>43802</v>
      </c>
      <c r="F70" t="str">
        <f t="shared" si="1"/>
        <v>Ter</v>
      </c>
      <c r="G70">
        <f t="shared" si="2"/>
        <v>0</v>
      </c>
      <c r="H70" t="str">
        <f t="shared" si="3"/>
        <v/>
      </c>
      <c r="J70">
        <v>208</v>
      </c>
      <c r="K70" s="29">
        <v>43946</v>
      </c>
      <c r="L70" t="s">
        <v>52</v>
      </c>
      <c r="M70">
        <v>1</v>
      </c>
      <c r="N70" t="s">
        <v>57</v>
      </c>
    </row>
    <row r="71" spans="4:14" x14ac:dyDescent="0.25">
      <c r="D71">
        <v>65</v>
      </c>
      <c r="E71" s="29">
        <f t="shared" si="16"/>
        <v>43803</v>
      </c>
      <c r="F71" t="str">
        <f t="shared" si="1"/>
        <v>Qua</v>
      </c>
      <c r="G71">
        <f t="shared" si="2"/>
        <v>0</v>
      </c>
      <c r="H71" t="str">
        <f t="shared" si="3"/>
        <v/>
      </c>
      <c r="J71">
        <v>209</v>
      </c>
      <c r="K71" s="29">
        <v>43947</v>
      </c>
      <c r="L71" t="s">
        <v>53</v>
      </c>
      <c r="M71">
        <v>0</v>
      </c>
      <c r="N71" t="s">
        <v>57</v>
      </c>
    </row>
    <row r="72" spans="4:14" x14ac:dyDescent="0.25">
      <c r="D72">
        <v>66</v>
      </c>
      <c r="E72" s="29">
        <f t="shared" si="16"/>
        <v>43804</v>
      </c>
      <c r="F72" t="str">
        <f t="shared" ref="F72:F135" si="17">CHOOSE(WEEKDAY(E72,2),$B$2,$B$3,$B$4,$B$5,$B$6,$B$7,$B$8)</f>
        <v>Qui</v>
      </c>
      <c r="G72">
        <f t="shared" ref="G72:G135" si="18">COUNTIF($P$4:$T$17,E72)</f>
        <v>0</v>
      </c>
      <c r="H72" t="str">
        <f t="shared" ref="H72:H135" si="19">IF(WEEKDAY(E72,2)&gt;5,"X",IF(G72,"X",""))</f>
        <v/>
      </c>
      <c r="J72">
        <v>214</v>
      </c>
      <c r="K72" s="29">
        <v>43952</v>
      </c>
      <c r="L72" t="s">
        <v>51</v>
      </c>
      <c r="M72">
        <v>1</v>
      </c>
      <c r="N72" t="s">
        <v>57</v>
      </c>
    </row>
    <row r="73" spans="4:14" x14ac:dyDescent="0.25">
      <c r="D73">
        <v>67</v>
      </c>
      <c r="E73" s="29">
        <f t="shared" si="16"/>
        <v>43805</v>
      </c>
      <c r="F73" t="str">
        <f t="shared" si="17"/>
        <v>Sex</v>
      </c>
      <c r="G73">
        <f t="shared" si="18"/>
        <v>0</v>
      </c>
      <c r="H73" t="str">
        <f t="shared" si="19"/>
        <v/>
      </c>
      <c r="J73">
        <v>215</v>
      </c>
      <c r="K73" s="29">
        <v>43953</v>
      </c>
      <c r="L73" t="s">
        <v>52</v>
      </c>
      <c r="M73">
        <v>0</v>
      </c>
      <c r="N73" t="s">
        <v>57</v>
      </c>
    </row>
    <row r="74" spans="4:14" x14ac:dyDescent="0.25">
      <c r="D74">
        <v>68</v>
      </c>
      <c r="E74" s="29">
        <f>E73+1</f>
        <v>43806</v>
      </c>
      <c r="F74" t="str">
        <f t="shared" si="17"/>
        <v>Sáb</v>
      </c>
      <c r="G74">
        <f t="shared" si="18"/>
        <v>0</v>
      </c>
      <c r="H74" t="str">
        <f t="shared" si="19"/>
        <v>X</v>
      </c>
      <c r="J74">
        <v>216</v>
      </c>
      <c r="K74" s="29">
        <v>43954</v>
      </c>
      <c r="L74" t="s">
        <v>53</v>
      </c>
      <c r="M74">
        <v>0</v>
      </c>
      <c r="N74" t="s">
        <v>57</v>
      </c>
    </row>
    <row r="75" spans="4:14" x14ac:dyDescent="0.25">
      <c r="D75">
        <v>69</v>
      </c>
      <c r="E75" s="29">
        <f>E74+1</f>
        <v>43807</v>
      </c>
      <c r="F75" t="str">
        <f t="shared" si="17"/>
        <v>Dom</v>
      </c>
      <c r="G75">
        <f t="shared" si="18"/>
        <v>1</v>
      </c>
      <c r="H75" t="str">
        <f t="shared" si="19"/>
        <v>X</v>
      </c>
      <c r="J75">
        <v>222</v>
      </c>
      <c r="K75" s="29">
        <v>43960</v>
      </c>
      <c r="L75" t="s">
        <v>52</v>
      </c>
      <c r="M75">
        <v>0</v>
      </c>
      <c r="N75" t="s">
        <v>57</v>
      </c>
    </row>
    <row r="76" spans="4:14" x14ac:dyDescent="0.25">
      <c r="D76">
        <v>70</v>
      </c>
      <c r="E76" s="29">
        <f t="shared" ref="E76:E139" si="20">E75+1</f>
        <v>43808</v>
      </c>
      <c r="F76" t="str">
        <f t="shared" si="17"/>
        <v>Seg</v>
      </c>
      <c r="G76">
        <f t="shared" si="18"/>
        <v>0</v>
      </c>
      <c r="H76" t="str">
        <f t="shared" si="19"/>
        <v/>
      </c>
      <c r="J76">
        <v>223</v>
      </c>
      <c r="K76" s="29">
        <v>43961</v>
      </c>
      <c r="L76" t="s">
        <v>53</v>
      </c>
      <c r="M76">
        <v>0</v>
      </c>
      <c r="N76" t="s">
        <v>57</v>
      </c>
    </row>
    <row r="77" spans="4:14" x14ac:dyDescent="0.25">
      <c r="D77">
        <v>71</v>
      </c>
      <c r="E77" s="29">
        <f t="shared" si="20"/>
        <v>43809</v>
      </c>
      <c r="F77" t="str">
        <f t="shared" si="17"/>
        <v>Ter</v>
      </c>
      <c r="G77">
        <f t="shared" si="18"/>
        <v>0</v>
      </c>
      <c r="H77" t="str">
        <f t="shared" si="19"/>
        <v/>
      </c>
      <c r="J77">
        <v>229</v>
      </c>
      <c r="K77" s="29">
        <v>43967</v>
      </c>
      <c r="L77" t="s">
        <v>52</v>
      </c>
      <c r="M77">
        <v>0</v>
      </c>
      <c r="N77" t="s">
        <v>57</v>
      </c>
    </row>
    <row r="78" spans="4:14" x14ac:dyDescent="0.25">
      <c r="D78">
        <v>72</v>
      </c>
      <c r="E78" s="29">
        <f t="shared" si="20"/>
        <v>43810</v>
      </c>
      <c r="F78" t="str">
        <f t="shared" si="17"/>
        <v>Qua</v>
      </c>
      <c r="G78">
        <f t="shared" si="18"/>
        <v>0</v>
      </c>
      <c r="H78" t="str">
        <f t="shared" si="19"/>
        <v/>
      </c>
      <c r="J78">
        <v>230</v>
      </c>
      <c r="K78" s="29">
        <v>43968</v>
      </c>
      <c r="L78" t="s">
        <v>53</v>
      </c>
      <c r="M78">
        <v>0</v>
      </c>
      <c r="N78" t="s">
        <v>57</v>
      </c>
    </row>
    <row r="79" spans="4:14" x14ac:dyDescent="0.25">
      <c r="D79">
        <v>73</v>
      </c>
      <c r="E79" s="29">
        <f t="shared" si="20"/>
        <v>43811</v>
      </c>
      <c r="F79" t="str">
        <f t="shared" si="17"/>
        <v>Qui</v>
      </c>
      <c r="G79">
        <f t="shared" si="18"/>
        <v>0</v>
      </c>
      <c r="H79" t="str">
        <f t="shared" si="19"/>
        <v/>
      </c>
      <c r="J79">
        <v>236</v>
      </c>
      <c r="K79" s="29">
        <v>43974</v>
      </c>
      <c r="L79" t="s">
        <v>52</v>
      </c>
      <c r="M79">
        <v>0</v>
      </c>
      <c r="N79" t="s">
        <v>57</v>
      </c>
    </row>
    <row r="80" spans="4:14" x14ac:dyDescent="0.25">
      <c r="D80">
        <v>74</v>
      </c>
      <c r="E80" s="29">
        <f t="shared" si="20"/>
        <v>43812</v>
      </c>
      <c r="F80" t="str">
        <f t="shared" si="17"/>
        <v>Sex</v>
      </c>
      <c r="G80">
        <f t="shared" si="18"/>
        <v>0</v>
      </c>
      <c r="H80" t="str">
        <f t="shared" si="19"/>
        <v/>
      </c>
      <c r="J80">
        <v>237</v>
      </c>
      <c r="K80" s="29">
        <v>43975</v>
      </c>
      <c r="L80" t="s">
        <v>53</v>
      </c>
      <c r="M80">
        <v>0</v>
      </c>
      <c r="N80" t="s">
        <v>57</v>
      </c>
    </row>
    <row r="81" spans="4:14" x14ac:dyDescent="0.25">
      <c r="D81">
        <v>75</v>
      </c>
      <c r="E81" s="29">
        <f t="shared" si="20"/>
        <v>43813</v>
      </c>
      <c r="F81" t="str">
        <f t="shared" si="17"/>
        <v>Sáb</v>
      </c>
      <c r="G81">
        <f t="shared" si="18"/>
        <v>0</v>
      </c>
      <c r="H81" t="str">
        <f t="shared" si="19"/>
        <v>X</v>
      </c>
      <c r="J81">
        <v>243</v>
      </c>
      <c r="K81" s="29">
        <v>43981</v>
      </c>
      <c r="L81" t="s">
        <v>52</v>
      </c>
      <c r="M81">
        <v>0</v>
      </c>
      <c r="N81" t="s">
        <v>57</v>
      </c>
    </row>
    <row r="82" spans="4:14" x14ac:dyDescent="0.25">
      <c r="D82">
        <v>76</v>
      </c>
      <c r="E82" s="29">
        <f t="shared" si="20"/>
        <v>43814</v>
      </c>
      <c r="F82" t="str">
        <f t="shared" si="17"/>
        <v>Dom</v>
      </c>
      <c r="G82">
        <f t="shared" si="18"/>
        <v>0</v>
      </c>
      <c r="H82" t="str">
        <f t="shared" si="19"/>
        <v>X</v>
      </c>
      <c r="J82">
        <v>244</v>
      </c>
      <c r="K82" s="29">
        <v>43982</v>
      </c>
      <c r="L82" t="s">
        <v>53</v>
      </c>
      <c r="M82">
        <v>0</v>
      </c>
      <c r="N82" t="s">
        <v>57</v>
      </c>
    </row>
    <row r="83" spans="4:14" x14ac:dyDescent="0.25">
      <c r="D83">
        <v>77</v>
      </c>
      <c r="E83" s="29">
        <f t="shared" si="20"/>
        <v>43815</v>
      </c>
      <c r="F83" t="str">
        <f t="shared" si="17"/>
        <v>Seg</v>
      </c>
      <c r="G83">
        <f t="shared" si="18"/>
        <v>0</v>
      </c>
      <c r="H83" t="str">
        <f t="shared" si="19"/>
        <v/>
      </c>
      <c r="J83">
        <v>250</v>
      </c>
      <c r="K83" s="29">
        <v>43988</v>
      </c>
      <c r="L83" t="s">
        <v>52</v>
      </c>
      <c r="M83">
        <v>0</v>
      </c>
      <c r="N83" t="s">
        <v>57</v>
      </c>
    </row>
    <row r="84" spans="4:14" x14ac:dyDescent="0.25">
      <c r="D84">
        <v>78</v>
      </c>
      <c r="E84" s="29">
        <f t="shared" si="20"/>
        <v>43816</v>
      </c>
      <c r="F84" t="str">
        <f t="shared" si="17"/>
        <v>Ter</v>
      </c>
      <c r="G84">
        <f t="shared" si="18"/>
        <v>0</v>
      </c>
      <c r="H84" t="str">
        <f t="shared" si="19"/>
        <v/>
      </c>
      <c r="J84">
        <v>251</v>
      </c>
      <c r="K84" s="29">
        <v>43989</v>
      </c>
      <c r="L84" t="s">
        <v>53</v>
      </c>
      <c r="M84">
        <v>0</v>
      </c>
      <c r="N84" t="s">
        <v>57</v>
      </c>
    </row>
    <row r="85" spans="4:14" x14ac:dyDescent="0.25">
      <c r="D85">
        <v>79</v>
      </c>
      <c r="E85" s="29">
        <f t="shared" si="20"/>
        <v>43817</v>
      </c>
      <c r="F85" t="str">
        <f t="shared" si="17"/>
        <v>Qua</v>
      </c>
      <c r="G85">
        <f t="shared" si="18"/>
        <v>0</v>
      </c>
      <c r="H85" t="str">
        <f t="shared" si="19"/>
        <v/>
      </c>
      <c r="J85">
        <v>254</v>
      </c>
      <c r="K85" s="29">
        <v>43992</v>
      </c>
      <c r="L85" t="s">
        <v>49</v>
      </c>
      <c r="M85">
        <v>1</v>
      </c>
      <c r="N85" t="s">
        <v>57</v>
      </c>
    </row>
    <row r="86" spans="4:14" x14ac:dyDescent="0.25">
      <c r="D86">
        <v>80</v>
      </c>
      <c r="E86" s="29">
        <f t="shared" si="20"/>
        <v>43818</v>
      </c>
      <c r="F86" t="str">
        <f t="shared" si="17"/>
        <v>Qui</v>
      </c>
      <c r="G86">
        <f t="shared" si="18"/>
        <v>0</v>
      </c>
      <c r="H86" t="str">
        <f t="shared" si="19"/>
        <v/>
      </c>
      <c r="J86">
        <v>255</v>
      </c>
      <c r="K86" s="29">
        <v>43993</v>
      </c>
      <c r="L86" t="s">
        <v>50</v>
      </c>
      <c r="M86">
        <v>1</v>
      </c>
      <c r="N86" t="s">
        <v>57</v>
      </c>
    </row>
    <row r="87" spans="4:14" x14ac:dyDescent="0.25">
      <c r="D87">
        <v>81</v>
      </c>
      <c r="E87" s="29">
        <f t="shared" si="20"/>
        <v>43819</v>
      </c>
      <c r="F87" t="str">
        <f t="shared" si="17"/>
        <v>Sex</v>
      </c>
      <c r="G87">
        <f t="shared" si="18"/>
        <v>0</v>
      </c>
      <c r="H87" t="str">
        <f t="shared" si="19"/>
        <v/>
      </c>
      <c r="J87">
        <v>257</v>
      </c>
      <c r="K87" s="29">
        <v>43995</v>
      </c>
      <c r="L87" t="s">
        <v>52</v>
      </c>
      <c r="M87">
        <v>0</v>
      </c>
      <c r="N87" t="s">
        <v>57</v>
      </c>
    </row>
    <row r="88" spans="4:14" x14ac:dyDescent="0.25">
      <c r="D88">
        <v>82</v>
      </c>
      <c r="E88" s="29">
        <f t="shared" si="20"/>
        <v>43820</v>
      </c>
      <c r="F88" t="str">
        <f t="shared" si="17"/>
        <v>Sáb</v>
      </c>
      <c r="G88">
        <f t="shared" si="18"/>
        <v>0</v>
      </c>
      <c r="H88" t="str">
        <f t="shared" si="19"/>
        <v>X</v>
      </c>
      <c r="J88">
        <v>258</v>
      </c>
      <c r="K88" s="29">
        <v>43996</v>
      </c>
      <c r="L88" t="s">
        <v>53</v>
      </c>
      <c r="M88">
        <v>0</v>
      </c>
      <c r="N88" t="s">
        <v>57</v>
      </c>
    </row>
    <row r="89" spans="4:14" x14ac:dyDescent="0.25">
      <c r="D89">
        <v>83</v>
      </c>
      <c r="E89" s="29">
        <f t="shared" si="20"/>
        <v>43821</v>
      </c>
      <c r="F89" t="str">
        <f t="shared" si="17"/>
        <v>Dom</v>
      </c>
      <c r="G89">
        <f t="shared" si="18"/>
        <v>0</v>
      </c>
      <c r="H89" t="str">
        <f t="shared" si="19"/>
        <v>X</v>
      </c>
      <c r="J89">
        <v>264</v>
      </c>
      <c r="K89" s="29">
        <v>44002</v>
      </c>
      <c r="L89" t="s">
        <v>52</v>
      </c>
      <c r="M89">
        <v>0</v>
      </c>
      <c r="N89" t="s">
        <v>57</v>
      </c>
    </row>
    <row r="90" spans="4:14" x14ac:dyDescent="0.25">
      <c r="D90">
        <v>84</v>
      </c>
      <c r="E90" s="29">
        <f t="shared" si="20"/>
        <v>43822</v>
      </c>
      <c r="F90" t="str">
        <f t="shared" si="17"/>
        <v>Seg</v>
      </c>
      <c r="G90">
        <f t="shared" si="18"/>
        <v>0</v>
      </c>
      <c r="H90" t="str">
        <f t="shared" si="19"/>
        <v/>
      </c>
      <c r="J90">
        <v>265</v>
      </c>
      <c r="K90" s="29">
        <v>44003</v>
      </c>
      <c r="L90" t="s">
        <v>53</v>
      </c>
      <c r="M90">
        <v>0</v>
      </c>
      <c r="N90" t="s">
        <v>57</v>
      </c>
    </row>
    <row r="91" spans="4:14" x14ac:dyDescent="0.25">
      <c r="D91">
        <v>85</v>
      </c>
      <c r="E91" s="29">
        <f t="shared" si="20"/>
        <v>43823</v>
      </c>
      <c r="F91" t="str">
        <f t="shared" si="17"/>
        <v>Ter</v>
      </c>
      <c r="G91">
        <f t="shared" si="18"/>
        <v>0</v>
      </c>
      <c r="H91" t="str">
        <f t="shared" si="19"/>
        <v/>
      </c>
      <c r="J91">
        <v>271</v>
      </c>
      <c r="K91" s="29">
        <v>44009</v>
      </c>
      <c r="L91" t="s">
        <v>52</v>
      </c>
      <c r="M91">
        <v>0</v>
      </c>
      <c r="N91" t="s">
        <v>57</v>
      </c>
    </row>
    <row r="92" spans="4:14" x14ac:dyDescent="0.25">
      <c r="D92">
        <v>86</v>
      </c>
      <c r="E92" s="29">
        <f t="shared" si="20"/>
        <v>43824</v>
      </c>
      <c r="F92" t="str">
        <f t="shared" si="17"/>
        <v>Qua</v>
      </c>
      <c r="G92">
        <f t="shared" si="18"/>
        <v>1</v>
      </c>
      <c r="H92" t="str">
        <f t="shared" si="19"/>
        <v>X</v>
      </c>
      <c r="J92">
        <v>272</v>
      </c>
      <c r="K92" s="29">
        <v>44010</v>
      </c>
      <c r="L92" t="s">
        <v>53</v>
      </c>
      <c r="M92">
        <v>0</v>
      </c>
      <c r="N92" t="s">
        <v>57</v>
      </c>
    </row>
    <row r="93" spans="4:14" x14ac:dyDescent="0.25">
      <c r="D93">
        <v>87</v>
      </c>
      <c r="E93" s="29">
        <f t="shared" si="20"/>
        <v>43825</v>
      </c>
      <c r="F93" t="str">
        <f t="shared" si="17"/>
        <v>Qui</v>
      </c>
      <c r="G93">
        <f t="shared" si="18"/>
        <v>0</v>
      </c>
      <c r="H93" t="str">
        <f t="shared" si="19"/>
        <v/>
      </c>
      <c r="J93">
        <v>278</v>
      </c>
      <c r="K93" s="29">
        <v>44016</v>
      </c>
      <c r="L93" t="s">
        <v>52</v>
      </c>
      <c r="M93">
        <v>0</v>
      </c>
      <c r="N93" t="s">
        <v>57</v>
      </c>
    </row>
    <row r="94" spans="4:14" x14ac:dyDescent="0.25">
      <c r="D94">
        <v>88</v>
      </c>
      <c r="E94" s="29">
        <f t="shared" si="20"/>
        <v>43826</v>
      </c>
      <c r="F94" t="str">
        <f t="shared" si="17"/>
        <v>Sex</v>
      </c>
      <c r="G94">
        <f t="shared" si="18"/>
        <v>0</v>
      </c>
      <c r="H94" t="str">
        <f t="shared" si="19"/>
        <v/>
      </c>
      <c r="J94">
        <v>279</v>
      </c>
      <c r="K94" s="29">
        <v>44017</v>
      </c>
      <c r="L94" t="s">
        <v>53</v>
      </c>
      <c r="M94">
        <v>0</v>
      </c>
      <c r="N94" t="s">
        <v>57</v>
      </c>
    </row>
    <row r="95" spans="4:14" x14ac:dyDescent="0.25">
      <c r="D95">
        <v>89</v>
      </c>
      <c r="E95" s="29">
        <f t="shared" si="20"/>
        <v>43827</v>
      </c>
      <c r="F95" t="str">
        <f t="shared" si="17"/>
        <v>Sáb</v>
      </c>
      <c r="G95">
        <f t="shared" si="18"/>
        <v>0</v>
      </c>
      <c r="H95" t="str">
        <f t="shared" si="19"/>
        <v>X</v>
      </c>
      <c r="J95">
        <v>285</v>
      </c>
      <c r="K95" s="29">
        <v>44023</v>
      </c>
      <c r="L95" t="s">
        <v>52</v>
      </c>
      <c r="M95">
        <v>0</v>
      </c>
      <c r="N95" t="s">
        <v>57</v>
      </c>
    </row>
    <row r="96" spans="4:14" x14ac:dyDescent="0.25">
      <c r="D96">
        <v>90</v>
      </c>
      <c r="E96" s="29">
        <f t="shared" si="20"/>
        <v>43828</v>
      </c>
      <c r="F96" t="str">
        <f t="shared" si="17"/>
        <v>Dom</v>
      </c>
      <c r="G96">
        <f t="shared" si="18"/>
        <v>0</v>
      </c>
      <c r="H96" t="str">
        <f t="shared" si="19"/>
        <v>X</v>
      </c>
      <c r="J96">
        <v>286</v>
      </c>
      <c r="K96" s="29">
        <v>44024</v>
      </c>
      <c r="L96" t="s">
        <v>53</v>
      </c>
      <c r="M96">
        <v>0</v>
      </c>
      <c r="N96" t="s">
        <v>57</v>
      </c>
    </row>
    <row r="97" spans="4:14" x14ac:dyDescent="0.25">
      <c r="D97">
        <v>91</v>
      </c>
      <c r="E97" s="29">
        <f t="shared" si="20"/>
        <v>43829</v>
      </c>
      <c r="F97" t="str">
        <f t="shared" si="17"/>
        <v>Seg</v>
      </c>
      <c r="G97">
        <f t="shared" si="18"/>
        <v>0</v>
      </c>
      <c r="H97" t="str">
        <f t="shared" si="19"/>
        <v/>
      </c>
      <c r="J97">
        <v>292</v>
      </c>
      <c r="K97" s="29">
        <v>44030</v>
      </c>
      <c r="L97" t="s">
        <v>52</v>
      </c>
      <c r="M97">
        <v>0</v>
      </c>
      <c r="N97" t="s">
        <v>57</v>
      </c>
    </row>
    <row r="98" spans="4:14" x14ac:dyDescent="0.25">
      <c r="D98">
        <v>92</v>
      </c>
      <c r="E98" s="29">
        <f t="shared" si="20"/>
        <v>43830</v>
      </c>
      <c r="F98" t="str">
        <f t="shared" si="17"/>
        <v>Ter</v>
      </c>
      <c r="G98">
        <f t="shared" si="18"/>
        <v>0</v>
      </c>
      <c r="H98" t="str">
        <f t="shared" si="19"/>
        <v/>
      </c>
      <c r="J98">
        <v>293</v>
      </c>
      <c r="K98" s="29">
        <v>44031</v>
      </c>
      <c r="L98" t="s">
        <v>53</v>
      </c>
      <c r="M98">
        <v>0</v>
      </c>
      <c r="N98" t="s">
        <v>57</v>
      </c>
    </row>
    <row r="99" spans="4:14" x14ac:dyDescent="0.25">
      <c r="D99">
        <v>93</v>
      </c>
      <c r="E99" s="29">
        <f t="shared" si="20"/>
        <v>43831</v>
      </c>
      <c r="F99" t="str">
        <f t="shared" si="17"/>
        <v>Qua</v>
      </c>
      <c r="G99">
        <f t="shared" si="18"/>
        <v>1</v>
      </c>
      <c r="H99" t="str">
        <f t="shared" si="19"/>
        <v>X</v>
      </c>
      <c r="J99">
        <v>299</v>
      </c>
      <c r="K99" s="29">
        <v>44037</v>
      </c>
      <c r="L99" t="s">
        <v>52</v>
      </c>
      <c r="M99">
        <v>0</v>
      </c>
      <c r="N99" t="s">
        <v>57</v>
      </c>
    </row>
    <row r="100" spans="4:14" x14ac:dyDescent="0.25">
      <c r="D100">
        <v>94</v>
      </c>
      <c r="E100" s="29">
        <f t="shared" si="20"/>
        <v>43832</v>
      </c>
      <c r="F100" t="str">
        <f t="shared" si="17"/>
        <v>Qui</v>
      </c>
      <c r="G100">
        <f t="shared" si="18"/>
        <v>0</v>
      </c>
      <c r="H100" t="str">
        <f t="shared" si="19"/>
        <v/>
      </c>
      <c r="J100">
        <v>300</v>
      </c>
      <c r="K100" s="29">
        <v>44038</v>
      </c>
      <c r="L100" t="s">
        <v>53</v>
      </c>
      <c r="M100">
        <v>0</v>
      </c>
      <c r="N100" t="s">
        <v>57</v>
      </c>
    </row>
    <row r="101" spans="4:14" x14ac:dyDescent="0.25">
      <c r="D101">
        <v>95</v>
      </c>
      <c r="E101" s="29">
        <f t="shared" si="20"/>
        <v>43833</v>
      </c>
      <c r="F101" t="str">
        <f t="shared" si="17"/>
        <v>Sex</v>
      </c>
      <c r="G101">
        <f t="shared" si="18"/>
        <v>0</v>
      </c>
      <c r="H101" t="str">
        <f t="shared" si="19"/>
        <v/>
      </c>
      <c r="J101">
        <v>306</v>
      </c>
      <c r="K101" s="29">
        <v>44044</v>
      </c>
      <c r="L101" t="s">
        <v>52</v>
      </c>
      <c r="M101">
        <v>0</v>
      </c>
      <c r="N101" t="s">
        <v>57</v>
      </c>
    </row>
    <row r="102" spans="4:14" x14ac:dyDescent="0.25">
      <c r="D102">
        <v>96</v>
      </c>
      <c r="E102" s="29">
        <f t="shared" si="20"/>
        <v>43834</v>
      </c>
      <c r="F102" t="str">
        <f t="shared" si="17"/>
        <v>Sáb</v>
      </c>
      <c r="G102">
        <f t="shared" si="18"/>
        <v>0</v>
      </c>
      <c r="H102" t="str">
        <f t="shared" si="19"/>
        <v>X</v>
      </c>
      <c r="J102">
        <v>307</v>
      </c>
      <c r="K102" s="29">
        <v>44045</v>
      </c>
      <c r="L102" t="s">
        <v>53</v>
      </c>
      <c r="M102">
        <v>0</v>
      </c>
      <c r="N102" t="s">
        <v>57</v>
      </c>
    </row>
    <row r="103" spans="4:14" x14ac:dyDescent="0.25">
      <c r="D103">
        <v>97</v>
      </c>
      <c r="E103" s="29">
        <f t="shared" si="20"/>
        <v>43835</v>
      </c>
      <c r="F103" t="str">
        <f t="shared" si="17"/>
        <v>Dom</v>
      </c>
      <c r="G103">
        <f t="shared" si="18"/>
        <v>0</v>
      </c>
      <c r="H103" t="str">
        <f t="shared" si="19"/>
        <v>X</v>
      </c>
      <c r="J103">
        <v>313</v>
      </c>
      <c r="K103" s="29">
        <v>44051</v>
      </c>
      <c r="L103" t="s">
        <v>52</v>
      </c>
      <c r="M103">
        <v>0</v>
      </c>
      <c r="N103" t="s">
        <v>57</v>
      </c>
    </row>
    <row r="104" spans="4:14" x14ac:dyDescent="0.25">
      <c r="D104">
        <v>98</v>
      </c>
      <c r="E104" s="29">
        <f t="shared" si="20"/>
        <v>43836</v>
      </c>
      <c r="F104" t="str">
        <f t="shared" si="17"/>
        <v>Seg</v>
      </c>
      <c r="G104">
        <f t="shared" si="18"/>
        <v>0</v>
      </c>
      <c r="H104" t="str">
        <f t="shared" si="19"/>
        <v/>
      </c>
      <c r="J104">
        <v>314</v>
      </c>
      <c r="K104" s="29">
        <v>44052</v>
      </c>
      <c r="L104" t="s">
        <v>53</v>
      </c>
      <c r="M104">
        <v>0</v>
      </c>
      <c r="N104" t="s">
        <v>57</v>
      </c>
    </row>
    <row r="105" spans="4:14" x14ac:dyDescent="0.25">
      <c r="D105">
        <v>99</v>
      </c>
      <c r="E105" s="29">
        <f t="shared" si="20"/>
        <v>43837</v>
      </c>
      <c r="F105" t="str">
        <f t="shared" si="17"/>
        <v>Ter</v>
      </c>
      <c r="G105">
        <f t="shared" si="18"/>
        <v>0</v>
      </c>
      <c r="H105" t="str">
        <f t="shared" si="19"/>
        <v/>
      </c>
      <c r="J105">
        <v>320</v>
      </c>
      <c r="K105" s="29">
        <v>44058</v>
      </c>
      <c r="L105" t="s">
        <v>52</v>
      </c>
      <c r="M105">
        <v>1</v>
      </c>
      <c r="N105" t="s">
        <v>57</v>
      </c>
    </row>
    <row r="106" spans="4:14" x14ac:dyDescent="0.25">
      <c r="D106">
        <v>100</v>
      </c>
      <c r="E106" s="29">
        <f t="shared" si="20"/>
        <v>43838</v>
      </c>
      <c r="F106" t="str">
        <f t="shared" si="17"/>
        <v>Qua</v>
      </c>
      <c r="G106">
        <f t="shared" si="18"/>
        <v>0</v>
      </c>
      <c r="H106" t="str">
        <f t="shared" si="19"/>
        <v/>
      </c>
      <c r="J106">
        <v>321</v>
      </c>
      <c r="K106" s="29">
        <v>44059</v>
      </c>
      <c r="L106" t="s">
        <v>53</v>
      </c>
      <c r="M106">
        <v>0</v>
      </c>
      <c r="N106" t="s">
        <v>57</v>
      </c>
    </row>
    <row r="107" spans="4:14" x14ac:dyDescent="0.25">
      <c r="D107">
        <v>101</v>
      </c>
      <c r="E107" s="29">
        <f t="shared" si="20"/>
        <v>43839</v>
      </c>
      <c r="F107" t="str">
        <f t="shared" si="17"/>
        <v>Qui</v>
      </c>
      <c r="G107">
        <f t="shared" si="18"/>
        <v>0</v>
      </c>
      <c r="H107" t="str">
        <f t="shared" si="19"/>
        <v/>
      </c>
      <c r="J107">
        <v>327</v>
      </c>
      <c r="K107" s="29">
        <v>44065</v>
      </c>
      <c r="L107" t="s">
        <v>52</v>
      </c>
      <c r="M107">
        <v>0</v>
      </c>
      <c r="N107" t="s">
        <v>57</v>
      </c>
    </row>
    <row r="108" spans="4:14" x14ac:dyDescent="0.25">
      <c r="D108">
        <v>102</v>
      </c>
      <c r="E108" s="29">
        <f t="shared" si="20"/>
        <v>43840</v>
      </c>
      <c r="F108" t="str">
        <f t="shared" si="17"/>
        <v>Sex</v>
      </c>
      <c r="G108">
        <f t="shared" si="18"/>
        <v>0</v>
      </c>
      <c r="H108" t="str">
        <f t="shared" si="19"/>
        <v/>
      </c>
      <c r="J108">
        <v>328</v>
      </c>
      <c r="K108" s="29">
        <v>44066</v>
      </c>
      <c r="L108" t="s">
        <v>53</v>
      </c>
      <c r="M108">
        <v>0</v>
      </c>
      <c r="N108" t="s">
        <v>57</v>
      </c>
    </row>
    <row r="109" spans="4:14" x14ac:dyDescent="0.25">
      <c r="D109">
        <v>103</v>
      </c>
      <c r="E109" s="29">
        <f t="shared" si="20"/>
        <v>43841</v>
      </c>
      <c r="F109" t="str">
        <f t="shared" si="17"/>
        <v>Sáb</v>
      </c>
      <c r="G109">
        <f t="shared" si="18"/>
        <v>0</v>
      </c>
      <c r="H109" t="str">
        <f t="shared" si="19"/>
        <v>X</v>
      </c>
      <c r="J109">
        <v>334</v>
      </c>
      <c r="K109" s="29">
        <v>44072</v>
      </c>
      <c r="L109" t="s">
        <v>52</v>
      </c>
      <c r="M109">
        <v>0</v>
      </c>
      <c r="N109" t="s">
        <v>57</v>
      </c>
    </row>
    <row r="110" spans="4:14" x14ac:dyDescent="0.25">
      <c r="D110">
        <v>104</v>
      </c>
      <c r="E110" s="29">
        <f t="shared" si="20"/>
        <v>43842</v>
      </c>
      <c r="F110" t="str">
        <f t="shared" si="17"/>
        <v>Dom</v>
      </c>
      <c r="G110">
        <f t="shared" si="18"/>
        <v>0</v>
      </c>
      <c r="H110" t="str">
        <f t="shared" si="19"/>
        <v>X</v>
      </c>
      <c r="J110">
        <v>335</v>
      </c>
      <c r="K110" s="29">
        <v>44073</v>
      </c>
      <c r="L110" t="s">
        <v>53</v>
      </c>
      <c r="M110">
        <v>0</v>
      </c>
      <c r="N110" t="s">
        <v>57</v>
      </c>
    </row>
    <row r="111" spans="4:14" x14ac:dyDescent="0.25">
      <c r="D111">
        <v>105</v>
      </c>
      <c r="E111" s="29">
        <f t="shared" si="20"/>
        <v>43843</v>
      </c>
      <c r="F111" t="str">
        <f t="shared" si="17"/>
        <v>Seg</v>
      </c>
      <c r="G111">
        <f t="shared" si="18"/>
        <v>0</v>
      </c>
      <c r="H111" t="str">
        <f t="shared" si="19"/>
        <v/>
      </c>
      <c r="J111">
        <v>341</v>
      </c>
      <c r="K111" s="29">
        <v>44079</v>
      </c>
      <c r="L111" t="s">
        <v>52</v>
      </c>
      <c r="M111">
        <v>0</v>
      </c>
      <c r="N111" t="s">
        <v>57</v>
      </c>
    </row>
    <row r="112" spans="4:14" x14ac:dyDescent="0.25">
      <c r="D112">
        <v>106</v>
      </c>
      <c r="E112" s="29">
        <f t="shared" si="20"/>
        <v>43844</v>
      </c>
      <c r="F112" t="str">
        <f t="shared" si="17"/>
        <v>Ter</v>
      </c>
      <c r="G112">
        <f t="shared" si="18"/>
        <v>0</v>
      </c>
      <c r="H112" t="str">
        <f t="shared" si="19"/>
        <v/>
      </c>
      <c r="J112">
        <v>342</v>
      </c>
      <c r="K112" s="29">
        <v>44080</v>
      </c>
      <c r="L112" t="s">
        <v>53</v>
      </c>
      <c r="M112">
        <v>0</v>
      </c>
      <c r="N112" t="s">
        <v>57</v>
      </c>
    </row>
    <row r="113" spans="4:14" x14ac:dyDescent="0.25">
      <c r="D113">
        <v>107</v>
      </c>
      <c r="E113" s="29">
        <f t="shared" si="20"/>
        <v>43845</v>
      </c>
      <c r="F113" t="str">
        <f t="shared" si="17"/>
        <v>Qua</v>
      </c>
      <c r="G113">
        <f t="shared" si="18"/>
        <v>0</v>
      </c>
      <c r="H113" t="str">
        <f t="shared" si="19"/>
        <v/>
      </c>
      <c r="J113">
        <v>348</v>
      </c>
      <c r="K113" s="29">
        <v>44086</v>
      </c>
      <c r="L113" t="s">
        <v>52</v>
      </c>
      <c r="M113">
        <v>0</v>
      </c>
      <c r="N113" t="s">
        <v>57</v>
      </c>
    </row>
    <row r="114" spans="4:14" x14ac:dyDescent="0.25">
      <c r="D114">
        <v>108</v>
      </c>
      <c r="E114" s="29">
        <f t="shared" si="20"/>
        <v>43846</v>
      </c>
      <c r="F114" t="str">
        <f t="shared" si="17"/>
        <v>Qui</v>
      </c>
      <c r="G114">
        <f t="shared" si="18"/>
        <v>0</v>
      </c>
      <c r="H114" t="str">
        <f t="shared" si="19"/>
        <v/>
      </c>
      <c r="J114">
        <v>349</v>
      </c>
      <c r="K114" s="29">
        <v>44087</v>
      </c>
      <c r="L114" t="s">
        <v>53</v>
      </c>
      <c r="M114">
        <v>0</v>
      </c>
      <c r="N114" t="s">
        <v>57</v>
      </c>
    </row>
    <row r="115" spans="4:14" x14ac:dyDescent="0.25">
      <c r="D115">
        <v>109</v>
      </c>
      <c r="E115" s="29">
        <f t="shared" si="20"/>
        <v>43847</v>
      </c>
      <c r="F115" t="str">
        <f t="shared" si="17"/>
        <v>Sex</v>
      </c>
      <c r="G115">
        <f t="shared" si="18"/>
        <v>0</v>
      </c>
      <c r="H115" t="str">
        <f t="shared" si="19"/>
        <v/>
      </c>
      <c r="J115">
        <v>355</v>
      </c>
      <c r="K115" s="29">
        <v>44093</v>
      </c>
      <c r="L115" t="s">
        <v>52</v>
      </c>
      <c r="M115">
        <v>0</v>
      </c>
      <c r="N115" t="s">
        <v>57</v>
      </c>
    </row>
    <row r="116" spans="4:14" x14ac:dyDescent="0.25">
      <c r="D116">
        <v>110</v>
      </c>
      <c r="E116" s="29">
        <f t="shared" si="20"/>
        <v>43848</v>
      </c>
      <c r="F116" t="str">
        <f t="shared" si="17"/>
        <v>Sáb</v>
      </c>
      <c r="G116">
        <f t="shared" si="18"/>
        <v>0</v>
      </c>
      <c r="H116" t="str">
        <f t="shared" si="19"/>
        <v>X</v>
      </c>
      <c r="J116">
        <v>356</v>
      </c>
      <c r="K116" s="29">
        <v>44094</v>
      </c>
      <c r="L116" t="s">
        <v>53</v>
      </c>
      <c r="M116">
        <v>0</v>
      </c>
      <c r="N116" t="s">
        <v>57</v>
      </c>
    </row>
    <row r="117" spans="4:14" x14ac:dyDescent="0.25">
      <c r="D117">
        <v>111</v>
      </c>
      <c r="E117" s="29">
        <f t="shared" si="20"/>
        <v>43849</v>
      </c>
      <c r="F117" t="str">
        <f t="shared" si="17"/>
        <v>Dom</v>
      </c>
      <c r="G117">
        <f t="shared" si="18"/>
        <v>0</v>
      </c>
      <c r="H117" t="str">
        <f t="shared" si="19"/>
        <v>X</v>
      </c>
      <c r="J117">
        <v>362</v>
      </c>
      <c r="K117" s="29">
        <v>44100</v>
      </c>
      <c r="L117" t="s">
        <v>52</v>
      </c>
      <c r="M117">
        <v>0</v>
      </c>
      <c r="N117" t="s">
        <v>57</v>
      </c>
    </row>
    <row r="118" spans="4:14" x14ac:dyDescent="0.25">
      <c r="D118">
        <v>112</v>
      </c>
      <c r="E118" s="29">
        <f t="shared" si="20"/>
        <v>43850</v>
      </c>
      <c r="F118" t="str">
        <f t="shared" si="17"/>
        <v>Seg</v>
      </c>
      <c r="G118">
        <f t="shared" si="18"/>
        <v>0</v>
      </c>
      <c r="H118" t="str">
        <f t="shared" si="19"/>
        <v/>
      </c>
      <c r="J118">
        <v>363</v>
      </c>
      <c r="K118" s="29">
        <v>44101</v>
      </c>
      <c r="L118" t="s">
        <v>53</v>
      </c>
      <c r="M118">
        <v>0</v>
      </c>
      <c r="N118" t="s">
        <v>57</v>
      </c>
    </row>
    <row r="119" spans="4:14" x14ac:dyDescent="0.25">
      <c r="D119">
        <v>113</v>
      </c>
      <c r="E119" s="29">
        <f t="shared" si="20"/>
        <v>43851</v>
      </c>
      <c r="F119" t="str">
        <f t="shared" si="17"/>
        <v>Ter</v>
      </c>
      <c r="G119">
        <f t="shared" si="18"/>
        <v>0</v>
      </c>
      <c r="H119" t="str">
        <f t="shared" si="19"/>
        <v/>
      </c>
      <c r="J119">
        <v>1</v>
      </c>
      <c r="K119" s="29">
        <v>43739</v>
      </c>
      <c r="L119" t="s">
        <v>48</v>
      </c>
      <c r="M119">
        <v>0</v>
      </c>
      <c r="N119" t="s">
        <v>58</v>
      </c>
    </row>
    <row r="120" spans="4:14" x14ac:dyDescent="0.25">
      <c r="D120">
        <v>114</v>
      </c>
      <c r="E120" s="29">
        <f t="shared" si="20"/>
        <v>43852</v>
      </c>
      <c r="F120" t="str">
        <f t="shared" si="17"/>
        <v>Qua</v>
      </c>
      <c r="G120">
        <f t="shared" si="18"/>
        <v>0</v>
      </c>
      <c r="H120" t="str">
        <f t="shared" si="19"/>
        <v/>
      </c>
      <c r="J120">
        <v>2</v>
      </c>
      <c r="K120" s="29">
        <v>43740</v>
      </c>
      <c r="L120" t="s">
        <v>49</v>
      </c>
      <c r="M120">
        <v>0</v>
      </c>
      <c r="N120" t="s">
        <v>58</v>
      </c>
    </row>
    <row r="121" spans="4:14" x14ac:dyDescent="0.25">
      <c r="D121">
        <v>115</v>
      </c>
      <c r="E121" s="29">
        <f t="shared" si="20"/>
        <v>43853</v>
      </c>
      <c r="F121" t="str">
        <f t="shared" si="17"/>
        <v>Qui</v>
      </c>
      <c r="G121">
        <f t="shared" si="18"/>
        <v>0</v>
      </c>
      <c r="H121" t="str">
        <f t="shared" si="19"/>
        <v/>
      </c>
      <c r="J121">
        <v>3</v>
      </c>
      <c r="K121" s="29">
        <v>43741</v>
      </c>
      <c r="L121" t="s">
        <v>50</v>
      </c>
      <c r="M121">
        <v>0</v>
      </c>
      <c r="N121" t="s">
        <v>58</v>
      </c>
    </row>
    <row r="122" spans="4:14" x14ac:dyDescent="0.25">
      <c r="D122">
        <v>116</v>
      </c>
      <c r="E122" s="29">
        <f t="shared" si="20"/>
        <v>43854</v>
      </c>
      <c r="F122" t="str">
        <f t="shared" si="17"/>
        <v>Sex</v>
      </c>
      <c r="G122">
        <f t="shared" si="18"/>
        <v>0</v>
      </c>
      <c r="H122" t="str">
        <f t="shared" si="19"/>
        <v/>
      </c>
      <c r="J122">
        <v>4</v>
      </c>
      <c r="K122" s="29">
        <v>43742</v>
      </c>
      <c r="L122" t="s">
        <v>51</v>
      </c>
      <c r="M122">
        <v>0</v>
      </c>
      <c r="N122" t="s">
        <v>58</v>
      </c>
    </row>
    <row r="123" spans="4:14" x14ac:dyDescent="0.25">
      <c r="D123">
        <v>117</v>
      </c>
      <c r="E123" s="29">
        <f t="shared" si="20"/>
        <v>43855</v>
      </c>
      <c r="F123" t="str">
        <f t="shared" si="17"/>
        <v>Sáb</v>
      </c>
      <c r="G123">
        <f t="shared" si="18"/>
        <v>0</v>
      </c>
      <c r="H123" t="str">
        <f t="shared" si="19"/>
        <v>X</v>
      </c>
      <c r="J123">
        <v>7</v>
      </c>
      <c r="K123" s="29">
        <v>43745</v>
      </c>
      <c r="L123" t="s">
        <v>47</v>
      </c>
      <c r="M123">
        <v>0</v>
      </c>
      <c r="N123" t="s">
        <v>58</v>
      </c>
    </row>
    <row r="124" spans="4:14" x14ac:dyDescent="0.25">
      <c r="D124">
        <v>118</v>
      </c>
      <c r="E124" s="29">
        <f t="shared" si="20"/>
        <v>43856</v>
      </c>
      <c r="F124" t="str">
        <f t="shared" si="17"/>
        <v>Dom</v>
      </c>
      <c r="G124">
        <f t="shared" si="18"/>
        <v>0</v>
      </c>
      <c r="H124" t="str">
        <f t="shared" si="19"/>
        <v>X</v>
      </c>
      <c r="J124">
        <v>8</v>
      </c>
      <c r="K124" s="29">
        <v>43746</v>
      </c>
      <c r="L124" t="s">
        <v>48</v>
      </c>
      <c r="M124">
        <v>0</v>
      </c>
      <c r="N124" t="s">
        <v>58</v>
      </c>
    </row>
    <row r="125" spans="4:14" x14ac:dyDescent="0.25">
      <c r="D125">
        <v>119</v>
      </c>
      <c r="E125" s="29">
        <f t="shared" si="20"/>
        <v>43857</v>
      </c>
      <c r="F125" t="str">
        <f t="shared" si="17"/>
        <v>Seg</v>
      </c>
      <c r="G125">
        <f t="shared" si="18"/>
        <v>0</v>
      </c>
      <c r="H125" t="str">
        <f t="shared" si="19"/>
        <v/>
      </c>
      <c r="J125">
        <v>9</v>
      </c>
      <c r="K125" s="29">
        <v>43747</v>
      </c>
      <c r="L125" t="s">
        <v>49</v>
      </c>
      <c r="M125">
        <v>0</v>
      </c>
      <c r="N125" t="s">
        <v>58</v>
      </c>
    </row>
    <row r="126" spans="4:14" x14ac:dyDescent="0.25">
      <c r="D126">
        <v>120</v>
      </c>
      <c r="E126" s="29">
        <f t="shared" si="20"/>
        <v>43858</v>
      </c>
      <c r="F126" t="str">
        <f t="shared" si="17"/>
        <v>Ter</v>
      </c>
      <c r="G126">
        <f t="shared" si="18"/>
        <v>0</v>
      </c>
      <c r="H126" t="str">
        <f t="shared" si="19"/>
        <v/>
      </c>
      <c r="J126">
        <v>10</v>
      </c>
      <c r="K126" s="29">
        <v>43748</v>
      </c>
      <c r="L126" t="s">
        <v>50</v>
      </c>
      <c r="M126">
        <v>0</v>
      </c>
      <c r="N126" t="s">
        <v>58</v>
      </c>
    </row>
    <row r="127" spans="4:14" x14ac:dyDescent="0.25">
      <c r="D127">
        <v>121</v>
      </c>
      <c r="E127" s="29">
        <f t="shared" si="20"/>
        <v>43859</v>
      </c>
      <c r="F127" t="str">
        <f t="shared" si="17"/>
        <v>Qua</v>
      </c>
      <c r="G127">
        <f t="shared" si="18"/>
        <v>0</v>
      </c>
      <c r="H127" t="str">
        <f t="shared" si="19"/>
        <v/>
      </c>
      <c r="J127">
        <v>11</v>
      </c>
      <c r="K127" s="29">
        <v>43749</v>
      </c>
      <c r="L127" t="s">
        <v>51</v>
      </c>
      <c r="M127">
        <v>0</v>
      </c>
      <c r="N127" t="s">
        <v>58</v>
      </c>
    </row>
    <row r="128" spans="4:14" x14ac:dyDescent="0.25">
      <c r="D128">
        <v>122</v>
      </c>
      <c r="E128" s="29">
        <f t="shared" si="20"/>
        <v>43860</v>
      </c>
      <c r="F128" t="str">
        <f t="shared" si="17"/>
        <v>Qui</v>
      </c>
      <c r="G128">
        <f t="shared" si="18"/>
        <v>0</v>
      </c>
      <c r="H128" t="str">
        <f t="shared" si="19"/>
        <v/>
      </c>
      <c r="J128">
        <v>14</v>
      </c>
      <c r="K128" s="29">
        <v>43752</v>
      </c>
      <c r="L128" t="s">
        <v>47</v>
      </c>
      <c r="M128">
        <v>0</v>
      </c>
      <c r="N128" t="s">
        <v>58</v>
      </c>
    </row>
    <row r="129" spans="4:14" x14ac:dyDescent="0.25">
      <c r="D129">
        <v>123</v>
      </c>
      <c r="E129" s="29">
        <f t="shared" si="20"/>
        <v>43861</v>
      </c>
      <c r="F129" t="str">
        <f t="shared" si="17"/>
        <v>Sex</v>
      </c>
      <c r="G129">
        <f t="shared" si="18"/>
        <v>0</v>
      </c>
      <c r="H129" t="str">
        <f t="shared" si="19"/>
        <v/>
      </c>
      <c r="J129">
        <v>15</v>
      </c>
      <c r="K129" s="29">
        <v>43753</v>
      </c>
      <c r="L129" t="s">
        <v>48</v>
      </c>
      <c r="M129">
        <v>0</v>
      </c>
      <c r="N129" t="s">
        <v>58</v>
      </c>
    </row>
    <row r="130" spans="4:14" x14ac:dyDescent="0.25">
      <c r="D130">
        <v>124</v>
      </c>
      <c r="E130" s="29">
        <f t="shared" si="20"/>
        <v>43862</v>
      </c>
      <c r="F130" t="str">
        <f t="shared" si="17"/>
        <v>Sáb</v>
      </c>
      <c r="G130">
        <f t="shared" si="18"/>
        <v>0</v>
      </c>
      <c r="H130" t="str">
        <f t="shared" si="19"/>
        <v>X</v>
      </c>
      <c r="J130">
        <v>16</v>
      </c>
      <c r="K130" s="29">
        <v>43754</v>
      </c>
      <c r="L130" t="s">
        <v>49</v>
      </c>
      <c r="M130">
        <v>0</v>
      </c>
      <c r="N130" t="s">
        <v>58</v>
      </c>
    </row>
    <row r="131" spans="4:14" x14ac:dyDescent="0.25">
      <c r="D131">
        <v>125</v>
      </c>
      <c r="E131" s="29">
        <f t="shared" si="20"/>
        <v>43863</v>
      </c>
      <c r="F131" t="str">
        <f t="shared" si="17"/>
        <v>Dom</v>
      </c>
      <c r="G131">
        <f t="shared" si="18"/>
        <v>0</v>
      </c>
      <c r="H131" t="str">
        <f t="shared" si="19"/>
        <v>X</v>
      </c>
      <c r="J131">
        <v>17</v>
      </c>
      <c r="K131" s="29">
        <v>43755</v>
      </c>
      <c r="L131" t="s">
        <v>50</v>
      </c>
      <c r="M131">
        <v>0</v>
      </c>
      <c r="N131" t="s">
        <v>58</v>
      </c>
    </row>
    <row r="132" spans="4:14" x14ac:dyDescent="0.25">
      <c r="D132">
        <v>126</v>
      </c>
      <c r="E132" s="29">
        <f t="shared" si="20"/>
        <v>43864</v>
      </c>
      <c r="F132" t="str">
        <f t="shared" si="17"/>
        <v>Seg</v>
      </c>
      <c r="G132">
        <f t="shared" si="18"/>
        <v>0</v>
      </c>
      <c r="H132" t="str">
        <f t="shared" si="19"/>
        <v/>
      </c>
      <c r="J132">
        <v>18</v>
      </c>
      <c r="K132" s="29">
        <v>43756</v>
      </c>
      <c r="L132" t="s">
        <v>51</v>
      </c>
      <c r="M132">
        <v>0</v>
      </c>
      <c r="N132" t="s">
        <v>58</v>
      </c>
    </row>
    <row r="133" spans="4:14" x14ac:dyDescent="0.25">
      <c r="D133">
        <v>127</v>
      </c>
      <c r="E133" s="29">
        <f t="shared" si="20"/>
        <v>43865</v>
      </c>
      <c r="F133" t="str">
        <f t="shared" si="17"/>
        <v>Ter</v>
      </c>
      <c r="G133">
        <f t="shared" si="18"/>
        <v>0</v>
      </c>
      <c r="H133" t="str">
        <f t="shared" si="19"/>
        <v/>
      </c>
      <c r="J133">
        <v>21</v>
      </c>
      <c r="K133" s="29">
        <v>43759</v>
      </c>
      <c r="L133" t="s">
        <v>47</v>
      </c>
      <c r="M133">
        <v>0</v>
      </c>
      <c r="N133" t="s">
        <v>58</v>
      </c>
    </row>
    <row r="134" spans="4:14" x14ac:dyDescent="0.25">
      <c r="D134">
        <v>128</v>
      </c>
      <c r="E134" s="29">
        <f t="shared" si="20"/>
        <v>43866</v>
      </c>
      <c r="F134" t="str">
        <f t="shared" si="17"/>
        <v>Qua</v>
      </c>
      <c r="G134">
        <f t="shared" si="18"/>
        <v>0</v>
      </c>
      <c r="H134" t="str">
        <f t="shared" si="19"/>
        <v/>
      </c>
      <c r="J134">
        <v>22</v>
      </c>
      <c r="K134" s="29">
        <v>43760</v>
      </c>
      <c r="L134" t="s">
        <v>48</v>
      </c>
      <c r="M134">
        <v>0</v>
      </c>
      <c r="N134" t="s">
        <v>58</v>
      </c>
    </row>
    <row r="135" spans="4:14" x14ac:dyDescent="0.25">
      <c r="D135">
        <v>129</v>
      </c>
      <c r="E135" s="29">
        <f t="shared" si="20"/>
        <v>43867</v>
      </c>
      <c r="F135" t="str">
        <f t="shared" si="17"/>
        <v>Qui</v>
      </c>
      <c r="G135">
        <f t="shared" si="18"/>
        <v>0</v>
      </c>
      <c r="H135" t="str">
        <f t="shared" si="19"/>
        <v/>
      </c>
      <c r="J135">
        <v>23</v>
      </c>
      <c r="K135" s="29">
        <v>43761</v>
      </c>
      <c r="L135" t="s">
        <v>49</v>
      </c>
      <c r="M135">
        <v>0</v>
      </c>
      <c r="N135" t="s">
        <v>58</v>
      </c>
    </row>
    <row r="136" spans="4:14" x14ac:dyDescent="0.25">
      <c r="D136">
        <v>130</v>
      </c>
      <c r="E136" s="29">
        <f t="shared" si="20"/>
        <v>43868</v>
      </c>
      <c r="F136" t="str">
        <f t="shared" ref="F136:F199" si="21">CHOOSE(WEEKDAY(E136,2),$B$2,$B$3,$B$4,$B$5,$B$6,$B$7,$B$8)</f>
        <v>Sex</v>
      </c>
      <c r="G136">
        <f t="shared" ref="G136:G199" si="22">COUNTIF($P$4:$T$17,E136)</f>
        <v>0</v>
      </c>
      <c r="H136" t="str">
        <f t="shared" ref="H136:H199" si="23">IF(WEEKDAY(E136,2)&gt;5,"X",IF(G136,"X",""))</f>
        <v/>
      </c>
      <c r="J136">
        <v>24</v>
      </c>
      <c r="K136" s="29">
        <v>43762</v>
      </c>
      <c r="L136" t="s">
        <v>50</v>
      </c>
      <c r="M136">
        <v>0</v>
      </c>
      <c r="N136" t="s">
        <v>58</v>
      </c>
    </row>
    <row r="137" spans="4:14" x14ac:dyDescent="0.25">
      <c r="D137">
        <v>131</v>
      </c>
      <c r="E137" s="29">
        <f t="shared" si="20"/>
        <v>43869</v>
      </c>
      <c r="F137" t="str">
        <f t="shared" si="21"/>
        <v>Sáb</v>
      </c>
      <c r="G137">
        <f t="shared" si="22"/>
        <v>0</v>
      </c>
      <c r="H137" t="str">
        <f t="shared" si="23"/>
        <v>X</v>
      </c>
      <c r="J137">
        <v>25</v>
      </c>
      <c r="K137" s="29">
        <v>43763</v>
      </c>
      <c r="L137" t="s">
        <v>51</v>
      </c>
      <c r="M137">
        <v>0</v>
      </c>
      <c r="N137" t="s">
        <v>58</v>
      </c>
    </row>
    <row r="138" spans="4:14" x14ac:dyDescent="0.25">
      <c r="D138">
        <v>132</v>
      </c>
      <c r="E138" s="29">
        <f t="shared" si="20"/>
        <v>43870</v>
      </c>
      <c r="F138" t="str">
        <f t="shared" si="21"/>
        <v>Dom</v>
      </c>
      <c r="G138">
        <f t="shared" si="22"/>
        <v>0</v>
      </c>
      <c r="H138" t="str">
        <f t="shared" si="23"/>
        <v>X</v>
      </c>
      <c r="J138">
        <v>28</v>
      </c>
      <c r="K138" s="29">
        <v>43766</v>
      </c>
      <c r="L138" t="s">
        <v>47</v>
      </c>
      <c r="M138">
        <v>0</v>
      </c>
      <c r="N138" t="s">
        <v>58</v>
      </c>
    </row>
    <row r="139" spans="4:14" x14ac:dyDescent="0.25">
      <c r="D139">
        <v>133</v>
      </c>
      <c r="E139" s="29">
        <f t="shared" si="20"/>
        <v>43871</v>
      </c>
      <c r="F139" t="str">
        <f t="shared" si="21"/>
        <v>Seg</v>
      </c>
      <c r="G139">
        <f t="shared" si="22"/>
        <v>0</v>
      </c>
      <c r="H139" t="str">
        <f t="shared" si="23"/>
        <v/>
      </c>
      <c r="J139">
        <v>29</v>
      </c>
      <c r="K139" s="29">
        <v>43767</v>
      </c>
      <c r="L139" t="s">
        <v>48</v>
      </c>
      <c r="M139">
        <v>0</v>
      </c>
      <c r="N139" t="s">
        <v>58</v>
      </c>
    </row>
    <row r="140" spans="4:14" x14ac:dyDescent="0.25">
      <c r="D140">
        <v>134</v>
      </c>
      <c r="E140" s="29">
        <f t="shared" ref="E140:E203" si="24">E139+1</f>
        <v>43872</v>
      </c>
      <c r="F140" t="str">
        <f t="shared" si="21"/>
        <v>Ter</v>
      </c>
      <c r="G140">
        <f t="shared" si="22"/>
        <v>0</v>
      </c>
      <c r="H140" t="str">
        <f t="shared" si="23"/>
        <v/>
      </c>
      <c r="J140">
        <v>30</v>
      </c>
      <c r="K140" s="29">
        <v>43768</v>
      </c>
      <c r="L140" t="s">
        <v>49</v>
      </c>
      <c r="M140">
        <v>0</v>
      </c>
      <c r="N140" t="s">
        <v>58</v>
      </c>
    </row>
    <row r="141" spans="4:14" x14ac:dyDescent="0.25">
      <c r="D141">
        <v>135</v>
      </c>
      <c r="E141" s="29">
        <f t="shared" si="24"/>
        <v>43873</v>
      </c>
      <c r="F141" t="str">
        <f t="shared" si="21"/>
        <v>Qua</v>
      </c>
      <c r="G141">
        <f t="shared" si="22"/>
        <v>0</v>
      </c>
      <c r="H141" t="str">
        <f t="shared" si="23"/>
        <v/>
      </c>
      <c r="J141">
        <v>31</v>
      </c>
      <c r="K141" s="29">
        <v>43769</v>
      </c>
      <c r="L141" t="s">
        <v>50</v>
      </c>
      <c r="M141">
        <v>0</v>
      </c>
      <c r="N141" t="s">
        <v>58</v>
      </c>
    </row>
    <row r="142" spans="4:14" x14ac:dyDescent="0.25">
      <c r="D142">
        <v>136</v>
      </c>
      <c r="E142" s="29">
        <f t="shared" si="24"/>
        <v>43874</v>
      </c>
      <c r="F142" t="str">
        <f t="shared" si="21"/>
        <v>Qui</v>
      </c>
      <c r="G142">
        <f t="shared" si="22"/>
        <v>0</v>
      </c>
      <c r="H142" t="str">
        <f t="shared" si="23"/>
        <v/>
      </c>
      <c r="J142">
        <v>35</v>
      </c>
      <c r="K142" s="29">
        <v>43773</v>
      </c>
      <c r="L142" t="s">
        <v>47</v>
      </c>
      <c r="M142">
        <v>0</v>
      </c>
      <c r="N142" t="s">
        <v>58</v>
      </c>
    </row>
    <row r="143" spans="4:14" x14ac:dyDescent="0.25">
      <c r="D143">
        <v>137</v>
      </c>
      <c r="E143" s="29">
        <f t="shared" si="24"/>
        <v>43875</v>
      </c>
      <c r="F143" t="str">
        <f t="shared" si="21"/>
        <v>Sex</v>
      </c>
      <c r="G143">
        <f t="shared" si="22"/>
        <v>0</v>
      </c>
      <c r="H143" t="str">
        <f t="shared" si="23"/>
        <v/>
      </c>
      <c r="J143">
        <v>36</v>
      </c>
      <c r="K143" s="29">
        <v>43774</v>
      </c>
      <c r="L143" t="s">
        <v>48</v>
      </c>
      <c r="M143">
        <v>0</v>
      </c>
      <c r="N143" t="s">
        <v>58</v>
      </c>
    </row>
    <row r="144" spans="4:14" x14ac:dyDescent="0.25">
      <c r="D144">
        <v>138</v>
      </c>
      <c r="E144" s="29">
        <f t="shared" si="24"/>
        <v>43876</v>
      </c>
      <c r="F144" t="str">
        <f t="shared" si="21"/>
        <v>Sáb</v>
      </c>
      <c r="G144">
        <f t="shared" si="22"/>
        <v>0</v>
      </c>
      <c r="H144" t="str">
        <f t="shared" si="23"/>
        <v>X</v>
      </c>
      <c r="J144">
        <v>37</v>
      </c>
      <c r="K144" s="29">
        <v>43775</v>
      </c>
      <c r="L144" t="s">
        <v>49</v>
      </c>
      <c r="M144">
        <v>0</v>
      </c>
      <c r="N144" t="s">
        <v>58</v>
      </c>
    </row>
    <row r="145" spans="4:14" x14ac:dyDescent="0.25">
      <c r="D145">
        <v>139</v>
      </c>
      <c r="E145" s="29">
        <f t="shared" si="24"/>
        <v>43877</v>
      </c>
      <c r="F145" t="str">
        <f t="shared" si="21"/>
        <v>Dom</v>
      </c>
      <c r="G145">
        <f t="shared" si="22"/>
        <v>0</v>
      </c>
      <c r="H145" t="str">
        <f t="shared" si="23"/>
        <v>X</v>
      </c>
      <c r="J145">
        <v>38</v>
      </c>
      <c r="K145" s="29">
        <v>43776</v>
      </c>
      <c r="L145" t="s">
        <v>50</v>
      </c>
      <c r="M145">
        <v>0</v>
      </c>
      <c r="N145" t="s">
        <v>58</v>
      </c>
    </row>
    <row r="146" spans="4:14" x14ac:dyDescent="0.25">
      <c r="D146">
        <v>140</v>
      </c>
      <c r="E146" s="29">
        <f t="shared" si="24"/>
        <v>43878</v>
      </c>
      <c r="F146" t="str">
        <f t="shared" si="21"/>
        <v>Seg</v>
      </c>
      <c r="G146">
        <f t="shared" si="22"/>
        <v>0</v>
      </c>
      <c r="H146" t="str">
        <f t="shared" si="23"/>
        <v/>
      </c>
      <c r="J146">
        <v>39</v>
      </c>
      <c r="K146" s="29">
        <v>43777</v>
      </c>
      <c r="L146" t="s">
        <v>51</v>
      </c>
      <c r="M146">
        <v>0</v>
      </c>
      <c r="N146" t="s">
        <v>58</v>
      </c>
    </row>
    <row r="147" spans="4:14" x14ac:dyDescent="0.25">
      <c r="D147">
        <v>141</v>
      </c>
      <c r="E147" s="29">
        <f t="shared" si="24"/>
        <v>43879</v>
      </c>
      <c r="F147" t="str">
        <f t="shared" si="21"/>
        <v>Ter</v>
      </c>
      <c r="G147">
        <f t="shared" si="22"/>
        <v>0</v>
      </c>
      <c r="H147" t="str">
        <f t="shared" si="23"/>
        <v/>
      </c>
      <c r="J147">
        <v>42</v>
      </c>
      <c r="K147" s="29">
        <v>43780</v>
      </c>
      <c r="L147" t="s">
        <v>47</v>
      </c>
      <c r="M147">
        <v>0</v>
      </c>
      <c r="N147" t="s">
        <v>58</v>
      </c>
    </row>
    <row r="148" spans="4:14" x14ac:dyDescent="0.25">
      <c r="D148">
        <v>142</v>
      </c>
      <c r="E148" s="29">
        <f t="shared" si="24"/>
        <v>43880</v>
      </c>
      <c r="F148" t="str">
        <f t="shared" si="21"/>
        <v>Qua</v>
      </c>
      <c r="G148">
        <f t="shared" si="22"/>
        <v>0</v>
      </c>
      <c r="H148" t="str">
        <f t="shared" si="23"/>
        <v/>
      </c>
      <c r="J148">
        <v>43</v>
      </c>
      <c r="K148" s="29">
        <v>43781</v>
      </c>
      <c r="L148" t="s">
        <v>48</v>
      </c>
      <c r="M148">
        <v>0</v>
      </c>
      <c r="N148" t="s">
        <v>58</v>
      </c>
    </row>
    <row r="149" spans="4:14" x14ac:dyDescent="0.25">
      <c r="D149">
        <v>143</v>
      </c>
      <c r="E149" s="29">
        <f t="shared" si="24"/>
        <v>43881</v>
      </c>
      <c r="F149" t="str">
        <f t="shared" si="21"/>
        <v>Qui</v>
      </c>
      <c r="G149">
        <f t="shared" si="22"/>
        <v>0</v>
      </c>
      <c r="H149" t="str">
        <f t="shared" si="23"/>
        <v/>
      </c>
      <c r="J149">
        <v>44</v>
      </c>
      <c r="K149" s="29">
        <v>43782</v>
      </c>
      <c r="L149" t="s">
        <v>49</v>
      </c>
      <c r="M149">
        <v>0</v>
      </c>
      <c r="N149" t="s">
        <v>58</v>
      </c>
    </row>
    <row r="150" spans="4:14" x14ac:dyDescent="0.25">
      <c r="D150">
        <v>144</v>
      </c>
      <c r="E150" s="29">
        <f t="shared" si="24"/>
        <v>43882</v>
      </c>
      <c r="F150" t="str">
        <f t="shared" si="21"/>
        <v>Sex</v>
      </c>
      <c r="G150">
        <f t="shared" si="22"/>
        <v>0</v>
      </c>
      <c r="H150" t="str">
        <f t="shared" si="23"/>
        <v/>
      </c>
      <c r="J150">
        <v>45</v>
      </c>
      <c r="K150" s="29">
        <v>43783</v>
      </c>
      <c r="L150" t="s">
        <v>50</v>
      </c>
      <c r="M150">
        <v>0</v>
      </c>
      <c r="N150" t="s">
        <v>58</v>
      </c>
    </row>
    <row r="151" spans="4:14" x14ac:dyDescent="0.25">
      <c r="D151">
        <v>145</v>
      </c>
      <c r="E151" s="29">
        <f t="shared" si="24"/>
        <v>43883</v>
      </c>
      <c r="F151" t="str">
        <f t="shared" si="21"/>
        <v>Sáb</v>
      </c>
      <c r="G151">
        <f t="shared" si="22"/>
        <v>0</v>
      </c>
      <c r="H151" t="str">
        <f t="shared" si="23"/>
        <v>X</v>
      </c>
      <c r="J151">
        <v>46</v>
      </c>
      <c r="K151" s="29">
        <v>43784</v>
      </c>
      <c r="L151" t="s">
        <v>51</v>
      </c>
      <c r="M151">
        <v>0</v>
      </c>
      <c r="N151" t="s">
        <v>58</v>
      </c>
    </row>
    <row r="152" spans="4:14" x14ac:dyDescent="0.25">
      <c r="D152">
        <v>146</v>
      </c>
      <c r="E152" s="29">
        <f t="shared" si="24"/>
        <v>43884</v>
      </c>
      <c r="F152" t="str">
        <f t="shared" si="21"/>
        <v>Dom</v>
      </c>
      <c r="G152">
        <f t="shared" si="22"/>
        <v>0</v>
      </c>
      <c r="H152" t="str">
        <f t="shared" si="23"/>
        <v>X</v>
      </c>
      <c r="J152">
        <v>49</v>
      </c>
      <c r="K152" s="29">
        <v>43787</v>
      </c>
      <c r="L152" t="s">
        <v>47</v>
      </c>
      <c r="M152">
        <v>0</v>
      </c>
      <c r="N152" t="s">
        <v>58</v>
      </c>
    </row>
    <row r="153" spans="4:14" x14ac:dyDescent="0.25">
      <c r="D153">
        <v>147</v>
      </c>
      <c r="E153" s="29">
        <f t="shared" si="24"/>
        <v>43885</v>
      </c>
      <c r="F153" t="str">
        <f t="shared" si="21"/>
        <v>Seg</v>
      </c>
      <c r="G153">
        <f t="shared" si="22"/>
        <v>0</v>
      </c>
      <c r="H153" t="str">
        <f t="shared" si="23"/>
        <v/>
      </c>
      <c r="J153">
        <v>50</v>
      </c>
      <c r="K153" s="29">
        <v>43788</v>
      </c>
      <c r="L153" t="s">
        <v>48</v>
      </c>
      <c r="M153">
        <v>0</v>
      </c>
      <c r="N153" t="s">
        <v>58</v>
      </c>
    </row>
    <row r="154" spans="4:14" x14ac:dyDescent="0.25">
      <c r="D154">
        <v>148</v>
      </c>
      <c r="E154" s="29">
        <f t="shared" si="24"/>
        <v>43886</v>
      </c>
      <c r="F154" t="str">
        <f t="shared" si="21"/>
        <v>Ter</v>
      </c>
      <c r="G154">
        <f t="shared" si="22"/>
        <v>1</v>
      </c>
      <c r="H154" t="str">
        <f t="shared" si="23"/>
        <v>X</v>
      </c>
      <c r="J154">
        <v>51</v>
      </c>
      <c r="K154" s="29">
        <v>43789</v>
      </c>
      <c r="L154" t="s">
        <v>49</v>
      </c>
      <c r="M154">
        <v>0</v>
      </c>
      <c r="N154" t="s">
        <v>58</v>
      </c>
    </row>
    <row r="155" spans="4:14" x14ac:dyDescent="0.25">
      <c r="D155">
        <v>149</v>
      </c>
      <c r="E155" s="29">
        <f t="shared" si="24"/>
        <v>43887</v>
      </c>
      <c r="F155" t="str">
        <f t="shared" si="21"/>
        <v>Qua</v>
      </c>
      <c r="G155">
        <f t="shared" si="22"/>
        <v>0</v>
      </c>
      <c r="H155" t="str">
        <f t="shared" si="23"/>
        <v/>
      </c>
      <c r="J155">
        <v>52</v>
      </c>
      <c r="K155" s="29">
        <v>43790</v>
      </c>
      <c r="L155" t="s">
        <v>50</v>
      </c>
      <c r="M155">
        <v>0</v>
      </c>
      <c r="N155" t="s">
        <v>58</v>
      </c>
    </row>
    <row r="156" spans="4:14" x14ac:dyDescent="0.25">
      <c r="D156">
        <v>150</v>
      </c>
      <c r="E156" s="29">
        <f t="shared" si="24"/>
        <v>43888</v>
      </c>
      <c r="F156" t="str">
        <f t="shared" si="21"/>
        <v>Qui</v>
      </c>
      <c r="G156">
        <f t="shared" si="22"/>
        <v>0</v>
      </c>
      <c r="H156" t="str">
        <f t="shared" si="23"/>
        <v/>
      </c>
      <c r="J156">
        <v>53</v>
      </c>
      <c r="K156" s="29">
        <v>43791</v>
      </c>
      <c r="L156" t="s">
        <v>51</v>
      </c>
      <c r="M156">
        <v>0</v>
      </c>
      <c r="N156" t="s">
        <v>58</v>
      </c>
    </row>
    <row r="157" spans="4:14" x14ac:dyDescent="0.25">
      <c r="D157">
        <v>151</v>
      </c>
      <c r="E157" s="29">
        <f t="shared" si="24"/>
        <v>43889</v>
      </c>
      <c r="F157" t="str">
        <f t="shared" si="21"/>
        <v>Sex</v>
      </c>
      <c r="G157">
        <f t="shared" si="22"/>
        <v>0</v>
      </c>
      <c r="H157" t="str">
        <f t="shared" si="23"/>
        <v/>
      </c>
      <c r="J157">
        <v>56</v>
      </c>
      <c r="K157" s="29">
        <v>43794</v>
      </c>
      <c r="L157" t="s">
        <v>47</v>
      </c>
      <c r="M157">
        <v>0</v>
      </c>
      <c r="N157" t="s">
        <v>58</v>
      </c>
    </row>
    <row r="158" spans="4:14" x14ac:dyDescent="0.25">
      <c r="D158">
        <v>152</v>
      </c>
      <c r="E158" s="29">
        <f t="shared" si="24"/>
        <v>43890</v>
      </c>
      <c r="F158" t="str">
        <f t="shared" si="21"/>
        <v>Sáb</v>
      </c>
      <c r="G158">
        <f t="shared" si="22"/>
        <v>0</v>
      </c>
      <c r="H158" t="str">
        <f t="shared" si="23"/>
        <v>X</v>
      </c>
      <c r="J158">
        <v>57</v>
      </c>
      <c r="K158" s="29">
        <v>43795</v>
      </c>
      <c r="L158" t="s">
        <v>48</v>
      </c>
      <c r="M158">
        <v>0</v>
      </c>
      <c r="N158" t="s">
        <v>58</v>
      </c>
    </row>
    <row r="159" spans="4:14" x14ac:dyDescent="0.25">
      <c r="D159">
        <v>153</v>
      </c>
      <c r="E159" s="29">
        <f t="shared" si="24"/>
        <v>43891</v>
      </c>
      <c r="F159" t="str">
        <f t="shared" si="21"/>
        <v>Dom</v>
      </c>
      <c r="G159">
        <f t="shared" si="22"/>
        <v>0</v>
      </c>
      <c r="H159" t="str">
        <f t="shared" si="23"/>
        <v>X</v>
      </c>
      <c r="J159">
        <v>58</v>
      </c>
      <c r="K159" s="29">
        <v>43796</v>
      </c>
      <c r="L159" t="s">
        <v>49</v>
      </c>
      <c r="M159">
        <v>0</v>
      </c>
      <c r="N159" t="s">
        <v>58</v>
      </c>
    </row>
    <row r="160" spans="4:14" x14ac:dyDescent="0.25">
      <c r="D160">
        <v>154</v>
      </c>
      <c r="E160" s="29">
        <f t="shared" si="24"/>
        <v>43892</v>
      </c>
      <c r="F160" t="str">
        <f t="shared" si="21"/>
        <v>Seg</v>
      </c>
      <c r="G160">
        <f t="shared" si="22"/>
        <v>0</v>
      </c>
      <c r="H160" t="str">
        <f t="shared" si="23"/>
        <v/>
      </c>
      <c r="J160">
        <v>59</v>
      </c>
      <c r="K160" s="29">
        <v>43797</v>
      </c>
      <c r="L160" t="s">
        <v>50</v>
      </c>
      <c r="M160">
        <v>0</v>
      </c>
      <c r="N160" t="s">
        <v>58</v>
      </c>
    </row>
    <row r="161" spans="4:14" x14ac:dyDescent="0.25">
      <c r="D161">
        <v>155</v>
      </c>
      <c r="E161" s="29">
        <f t="shared" si="24"/>
        <v>43893</v>
      </c>
      <c r="F161" t="str">
        <f t="shared" si="21"/>
        <v>Ter</v>
      </c>
      <c r="G161">
        <f t="shared" si="22"/>
        <v>0</v>
      </c>
      <c r="H161" t="str">
        <f t="shared" si="23"/>
        <v/>
      </c>
      <c r="J161">
        <v>60</v>
      </c>
      <c r="K161" s="29">
        <v>43798</v>
      </c>
      <c r="L161" t="s">
        <v>51</v>
      </c>
      <c r="M161">
        <v>0</v>
      </c>
      <c r="N161" t="s">
        <v>58</v>
      </c>
    </row>
    <row r="162" spans="4:14" x14ac:dyDescent="0.25">
      <c r="D162">
        <v>156</v>
      </c>
      <c r="E162" s="29">
        <f t="shared" si="24"/>
        <v>43894</v>
      </c>
      <c r="F162" t="str">
        <f t="shared" si="21"/>
        <v>Qua</v>
      </c>
      <c r="G162">
        <f t="shared" si="22"/>
        <v>0</v>
      </c>
      <c r="H162" t="str">
        <f t="shared" si="23"/>
        <v/>
      </c>
      <c r="J162">
        <v>63</v>
      </c>
      <c r="K162" s="29">
        <v>43801</v>
      </c>
      <c r="L162" t="s">
        <v>47</v>
      </c>
      <c r="M162">
        <v>0</v>
      </c>
      <c r="N162" t="s">
        <v>58</v>
      </c>
    </row>
    <row r="163" spans="4:14" x14ac:dyDescent="0.25">
      <c r="D163">
        <v>157</v>
      </c>
      <c r="E163" s="29">
        <f t="shared" si="24"/>
        <v>43895</v>
      </c>
      <c r="F163" t="str">
        <f t="shared" si="21"/>
        <v>Qui</v>
      </c>
      <c r="G163">
        <f t="shared" si="22"/>
        <v>0</v>
      </c>
      <c r="H163" t="str">
        <f t="shared" si="23"/>
        <v/>
      </c>
      <c r="J163">
        <v>64</v>
      </c>
      <c r="K163" s="29">
        <v>43802</v>
      </c>
      <c r="L163" t="s">
        <v>48</v>
      </c>
      <c r="M163">
        <v>0</v>
      </c>
      <c r="N163" t="s">
        <v>58</v>
      </c>
    </row>
    <row r="164" spans="4:14" x14ac:dyDescent="0.25">
      <c r="D164">
        <v>158</v>
      </c>
      <c r="E164" s="29">
        <f t="shared" si="24"/>
        <v>43896</v>
      </c>
      <c r="F164" t="str">
        <f t="shared" si="21"/>
        <v>Sex</v>
      </c>
      <c r="G164">
        <f t="shared" si="22"/>
        <v>0</v>
      </c>
      <c r="H164" t="str">
        <f t="shared" si="23"/>
        <v/>
      </c>
      <c r="J164">
        <v>65</v>
      </c>
      <c r="K164" s="29">
        <v>43803</v>
      </c>
      <c r="L164" t="s">
        <v>49</v>
      </c>
      <c r="M164">
        <v>0</v>
      </c>
      <c r="N164" t="s">
        <v>58</v>
      </c>
    </row>
    <row r="165" spans="4:14" x14ac:dyDescent="0.25">
      <c r="D165">
        <v>159</v>
      </c>
      <c r="E165" s="29">
        <f t="shared" si="24"/>
        <v>43897</v>
      </c>
      <c r="F165" t="str">
        <f t="shared" si="21"/>
        <v>Sáb</v>
      </c>
      <c r="G165">
        <f t="shared" si="22"/>
        <v>0</v>
      </c>
      <c r="H165" t="str">
        <f t="shared" si="23"/>
        <v>X</v>
      </c>
      <c r="J165">
        <v>66</v>
      </c>
      <c r="K165" s="29">
        <v>43804</v>
      </c>
      <c r="L165" t="s">
        <v>50</v>
      </c>
      <c r="M165">
        <v>0</v>
      </c>
      <c r="N165" t="s">
        <v>58</v>
      </c>
    </row>
    <row r="166" spans="4:14" x14ac:dyDescent="0.25">
      <c r="D166">
        <v>160</v>
      </c>
      <c r="E166" s="29">
        <f t="shared" si="24"/>
        <v>43898</v>
      </c>
      <c r="F166" t="str">
        <f t="shared" si="21"/>
        <v>Dom</v>
      </c>
      <c r="G166">
        <f t="shared" si="22"/>
        <v>0</v>
      </c>
      <c r="H166" t="str">
        <f t="shared" si="23"/>
        <v>X</v>
      </c>
      <c r="J166">
        <v>67</v>
      </c>
      <c r="K166" s="29">
        <v>43805</v>
      </c>
      <c r="L166" t="s">
        <v>51</v>
      </c>
      <c r="M166">
        <v>0</v>
      </c>
      <c r="N166" t="s">
        <v>58</v>
      </c>
    </row>
    <row r="167" spans="4:14" x14ac:dyDescent="0.25">
      <c r="D167">
        <v>161</v>
      </c>
      <c r="E167" s="29">
        <f t="shared" si="24"/>
        <v>43899</v>
      </c>
      <c r="F167" t="str">
        <f t="shared" si="21"/>
        <v>Seg</v>
      </c>
      <c r="G167">
        <f t="shared" si="22"/>
        <v>0</v>
      </c>
      <c r="H167" t="str">
        <f t="shared" si="23"/>
        <v/>
      </c>
      <c r="J167">
        <v>70</v>
      </c>
      <c r="K167" s="29">
        <v>43808</v>
      </c>
      <c r="L167" t="s">
        <v>47</v>
      </c>
      <c r="M167">
        <v>0</v>
      </c>
      <c r="N167" t="s">
        <v>58</v>
      </c>
    </row>
    <row r="168" spans="4:14" x14ac:dyDescent="0.25">
      <c r="D168">
        <v>162</v>
      </c>
      <c r="E168" s="29">
        <f t="shared" si="24"/>
        <v>43900</v>
      </c>
      <c r="F168" t="str">
        <f t="shared" si="21"/>
        <v>Ter</v>
      </c>
      <c r="G168">
        <f t="shared" si="22"/>
        <v>0</v>
      </c>
      <c r="H168" t="str">
        <f t="shared" si="23"/>
        <v/>
      </c>
      <c r="J168">
        <v>71</v>
      </c>
      <c r="K168" s="29">
        <v>43809</v>
      </c>
      <c r="L168" t="s">
        <v>48</v>
      </c>
      <c r="M168">
        <v>0</v>
      </c>
      <c r="N168" t="s">
        <v>58</v>
      </c>
    </row>
    <row r="169" spans="4:14" x14ac:dyDescent="0.25">
      <c r="D169">
        <v>163</v>
      </c>
      <c r="E169" s="29">
        <f t="shared" si="24"/>
        <v>43901</v>
      </c>
      <c r="F169" t="str">
        <f t="shared" si="21"/>
        <v>Qua</v>
      </c>
      <c r="G169">
        <f t="shared" si="22"/>
        <v>0</v>
      </c>
      <c r="H169" t="str">
        <f t="shared" si="23"/>
        <v/>
      </c>
      <c r="J169">
        <v>72</v>
      </c>
      <c r="K169" s="29">
        <v>43810</v>
      </c>
      <c r="L169" t="s">
        <v>49</v>
      </c>
      <c r="M169">
        <v>0</v>
      </c>
      <c r="N169" t="s">
        <v>58</v>
      </c>
    </row>
    <row r="170" spans="4:14" x14ac:dyDescent="0.25">
      <c r="D170">
        <v>164</v>
      </c>
      <c r="E170" s="29">
        <f t="shared" si="24"/>
        <v>43902</v>
      </c>
      <c r="F170" t="str">
        <f t="shared" si="21"/>
        <v>Qui</v>
      </c>
      <c r="G170">
        <f t="shared" si="22"/>
        <v>0</v>
      </c>
      <c r="H170" t="str">
        <f t="shared" si="23"/>
        <v/>
      </c>
      <c r="J170">
        <v>73</v>
      </c>
      <c r="K170" s="29">
        <v>43811</v>
      </c>
      <c r="L170" t="s">
        <v>50</v>
      </c>
      <c r="M170">
        <v>0</v>
      </c>
      <c r="N170" t="s">
        <v>58</v>
      </c>
    </row>
    <row r="171" spans="4:14" x14ac:dyDescent="0.25">
      <c r="D171">
        <v>165</v>
      </c>
      <c r="E171" s="29">
        <f t="shared" si="24"/>
        <v>43903</v>
      </c>
      <c r="F171" t="str">
        <f t="shared" si="21"/>
        <v>Sex</v>
      </c>
      <c r="G171">
        <f t="shared" si="22"/>
        <v>0</v>
      </c>
      <c r="H171" t="str">
        <f t="shared" si="23"/>
        <v/>
      </c>
      <c r="J171">
        <v>74</v>
      </c>
      <c r="K171" s="29">
        <v>43812</v>
      </c>
      <c r="L171" t="s">
        <v>51</v>
      </c>
      <c r="M171">
        <v>0</v>
      </c>
      <c r="N171" t="s">
        <v>58</v>
      </c>
    </row>
    <row r="172" spans="4:14" x14ac:dyDescent="0.25">
      <c r="D172">
        <v>166</v>
      </c>
      <c r="E172" s="29">
        <f t="shared" si="24"/>
        <v>43904</v>
      </c>
      <c r="F172" t="str">
        <f t="shared" si="21"/>
        <v>Sáb</v>
      </c>
      <c r="G172">
        <f t="shared" si="22"/>
        <v>0</v>
      </c>
      <c r="H172" t="str">
        <f t="shared" si="23"/>
        <v>X</v>
      </c>
      <c r="J172">
        <v>77</v>
      </c>
      <c r="K172" s="29">
        <v>43815</v>
      </c>
      <c r="L172" t="s">
        <v>47</v>
      </c>
      <c r="M172">
        <v>0</v>
      </c>
      <c r="N172" t="s">
        <v>58</v>
      </c>
    </row>
    <row r="173" spans="4:14" x14ac:dyDescent="0.25">
      <c r="D173">
        <v>167</v>
      </c>
      <c r="E173" s="29">
        <f t="shared" si="24"/>
        <v>43905</v>
      </c>
      <c r="F173" t="str">
        <f t="shared" si="21"/>
        <v>Dom</v>
      </c>
      <c r="G173">
        <f t="shared" si="22"/>
        <v>0</v>
      </c>
      <c r="H173" t="str">
        <f t="shared" si="23"/>
        <v>X</v>
      </c>
      <c r="J173">
        <v>78</v>
      </c>
      <c r="K173" s="29">
        <v>43816</v>
      </c>
      <c r="L173" t="s">
        <v>48</v>
      </c>
      <c r="M173">
        <v>0</v>
      </c>
      <c r="N173" t="s">
        <v>58</v>
      </c>
    </row>
    <row r="174" spans="4:14" x14ac:dyDescent="0.25">
      <c r="D174">
        <v>168</v>
      </c>
      <c r="E174" s="29">
        <f t="shared" si="24"/>
        <v>43906</v>
      </c>
      <c r="F174" t="str">
        <f t="shared" si="21"/>
        <v>Seg</v>
      </c>
      <c r="G174">
        <f t="shared" si="22"/>
        <v>0</v>
      </c>
      <c r="H174" t="str">
        <f t="shared" si="23"/>
        <v/>
      </c>
      <c r="J174">
        <v>79</v>
      </c>
      <c r="K174" s="29">
        <v>43817</v>
      </c>
      <c r="L174" t="s">
        <v>49</v>
      </c>
      <c r="M174">
        <v>0</v>
      </c>
      <c r="N174" t="s">
        <v>58</v>
      </c>
    </row>
    <row r="175" spans="4:14" x14ac:dyDescent="0.25">
      <c r="D175">
        <v>169</v>
      </c>
      <c r="E175" s="29">
        <f t="shared" si="24"/>
        <v>43907</v>
      </c>
      <c r="F175" t="str">
        <f t="shared" si="21"/>
        <v>Ter</v>
      </c>
      <c r="G175">
        <f t="shared" si="22"/>
        <v>0</v>
      </c>
      <c r="H175" t="str">
        <f t="shared" si="23"/>
        <v/>
      </c>
      <c r="J175">
        <v>80</v>
      </c>
      <c r="K175" s="29">
        <v>43818</v>
      </c>
      <c r="L175" t="s">
        <v>50</v>
      </c>
      <c r="M175">
        <v>0</v>
      </c>
      <c r="N175" t="s">
        <v>58</v>
      </c>
    </row>
    <row r="176" spans="4:14" x14ac:dyDescent="0.25">
      <c r="D176">
        <v>170</v>
      </c>
      <c r="E176" s="29">
        <f t="shared" si="24"/>
        <v>43908</v>
      </c>
      <c r="F176" t="str">
        <f t="shared" si="21"/>
        <v>Qua</v>
      </c>
      <c r="G176">
        <f t="shared" si="22"/>
        <v>0</v>
      </c>
      <c r="H176" t="str">
        <f t="shared" si="23"/>
        <v/>
      </c>
      <c r="J176">
        <v>81</v>
      </c>
      <c r="K176" s="29">
        <v>43819</v>
      </c>
      <c r="L176" t="s">
        <v>51</v>
      </c>
      <c r="M176">
        <v>0</v>
      </c>
      <c r="N176" t="s">
        <v>58</v>
      </c>
    </row>
    <row r="177" spans="4:14" x14ac:dyDescent="0.25">
      <c r="D177">
        <v>171</v>
      </c>
      <c r="E177" s="29">
        <f t="shared" si="24"/>
        <v>43909</v>
      </c>
      <c r="F177" t="str">
        <f t="shared" si="21"/>
        <v>Qui</v>
      </c>
      <c r="G177">
        <f t="shared" si="22"/>
        <v>0</v>
      </c>
      <c r="H177" t="str">
        <f t="shared" si="23"/>
        <v/>
      </c>
      <c r="J177">
        <v>84</v>
      </c>
      <c r="K177" s="29">
        <v>43822</v>
      </c>
      <c r="L177" t="s">
        <v>47</v>
      </c>
      <c r="M177">
        <v>0</v>
      </c>
      <c r="N177" t="s">
        <v>58</v>
      </c>
    </row>
    <row r="178" spans="4:14" x14ac:dyDescent="0.25">
      <c r="D178">
        <v>172</v>
      </c>
      <c r="E178" s="29">
        <f t="shared" si="24"/>
        <v>43910</v>
      </c>
      <c r="F178" t="str">
        <f t="shared" si="21"/>
        <v>Sex</v>
      </c>
      <c r="G178">
        <f t="shared" si="22"/>
        <v>0</v>
      </c>
      <c r="H178" t="str">
        <f t="shared" si="23"/>
        <v/>
      </c>
      <c r="J178">
        <v>85</v>
      </c>
      <c r="K178" s="29">
        <v>43823</v>
      </c>
      <c r="L178" t="s">
        <v>48</v>
      </c>
      <c r="M178">
        <v>0</v>
      </c>
      <c r="N178" t="s">
        <v>58</v>
      </c>
    </row>
    <row r="179" spans="4:14" x14ac:dyDescent="0.25">
      <c r="D179">
        <v>173</v>
      </c>
      <c r="E179" s="29">
        <f t="shared" si="24"/>
        <v>43911</v>
      </c>
      <c r="F179" t="str">
        <f t="shared" si="21"/>
        <v>Sáb</v>
      </c>
      <c r="G179">
        <f t="shared" si="22"/>
        <v>0</v>
      </c>
      <c r="H179" t="str">
        <f t="shared" si="23"/>
        <v>X</v>
      </c>
      <c r="J179">
        <v>87</v>
      </c>
      <c r="K179" s="29">
        <v>43825</v>
      </c>
      <c r="L179" t="s">
        <v>50</v>
      </c>
      <c r="M179">
        <v>0</v>
      </c>
      <c r="N179" t="s">
        <v>58</v>
      </c>
    </row>
    <row r="180" spans="4:14" x14ac:dyDescent="0.25">
      <c r="D180">
        <v>174</v>
      </c>
      <c r="E180" s="29">
        <f t="shared" si="24"/>
        <v>43912</v>
      </c>
      <c r="F180" t="str">
        <f t="shared" si="21"/>
        <v>Dom</v>
      </c>
      <c r="G180">
        <f t="shared" si="22"/>
        <v>0</v>
      </c>
      <c r="H180" t="str">
        <f t="shared" si="23"/>
        <v>X</v>
      </c>
      <c r="J180">
        <v>88</v>
      </c>
      <c r="K180" s="29">
        <v>43826</v>
      </c>
      <c r="L180" t="s">
        <v>51</v>
      </c>
      <c r="M180">
        <v>0</v>
      </c>
      <c r="N180" t="s">
        <v>58</v>
      </c>
    </row>
    <row r="181" spans="4:14" x14ac:dyDescent="0.25">
      <c r="D181">
        <v>175</v>
      </c>
      <c r="E181" s="29">
        <f t="shared" si="24"/>
        <v>43913</v>
      </c>
      <c r="F181" t="str">
        <f t="shared" si="21"/>
        <v>Seg</v>
      </c>
      <c r="G181">
        <f t="shared" si="22"/>
        <v>0</v>
      </c>
      <c r="H181" t="str">
        <f t="shared" si="23"/>
        <v/>
      </c>
      <c r="J181">
        <v>91</v>
      </c>
      <c r="K181" s="29">
        <v>43829</v>
      </c>
      <c r="L181" t="s">
        <v>47</v>
      </c>
      <c r="M181">
        <v>0</v>
      </c>
      <c r="N181" t="s">
        <v>58</v>
      </c>
    </row>
    <row r="182" spans="4:14" x14ac:dyDescent="0.25">
      <c r="D182">
        <v>176</v>
      </c>
      <c r="E182" s="29">
        <f t="shared" si="24"/>
        <v>43914</v>
      </c>
      <c r="F182" t="str">
        <f t="shared" si="21"/>
        <v>Ter</v>
      </c>
      <c r="G182">
        <f t="shared" si="22"/>
        <v>0</v>
      </c>
      <c r="H182" t="str">
        <f t="shared" si="23"/>
        <v/>
      </c>
      <c r="J182">
        <v>92</v>
      </c>
      <c r="K182" s="29">
        <v>43830</v>
      </c>
      <c r="L182" t="s">
        <v>48</v>
      </c>
      <c r="M182">
        <v>0</v>
      </c>
      <c r="N182" t="s">
        <v>58</v>
      </c>
    </row>
    <row r="183" spans="4:14" x14ac:dyDescent="0.25">
      <c r="D183">
        <v>177</v>
      </c>
      <c r="E183" s="29">
        <f t="shared" si="24"/>
        <v>43915</v>
      </c>
      <c r="F183" t="str">
        <f t="shared" si="21"/>
        <v>Qua</v>
      </c>
      <c r="G183">
        <f t="shared" si="22"/>
        <v>0</v>
      </c>
      <c r="H183" t="str">
        <f t="shared" si="23"/>
        <v/>
      </c>
      <c r="J183">
        <v>94</v>
      </c>
      <c r="K183" s="29">
        <v>43832</v>
      </c>
      <c r="L183" t="s">
        <v>50</v>
      </c>
      <c r="M183">
        <v>0</v>
      </c>
      <c r="N183" t="s">
        <v>58</v>
      </c>
    </row>
    <row r="184" spans="4:14" x14ac:dyDescent="0.25">
      <c r="D184">
        <v>178</v>
      </c>
      <c r="E184" s="29">
        <f t="shared" si="24"/>
        <v>43916</v>
      </c>
      <c r="F184" t="str">
        <f t="shared" si="21"/>
        <v>Qui</v>
      </c>
      <c r="G184">
        <f t="shared" si="22"/>
        <v>0</v>
      </c>
      <c r="H184" t="str">
        <f t="shared" si="23"/>
        <v/>
      </c>
      <c r="J184">
        <v>95</v>
      </c>
      <c r="K184" s="29">
        <v>43833</v>
      </c>
      <c r="L184" t="s">
        <v>51</v>
      </c>
      <c r="M184">
        <v>0</v>
      </c>
      <c r="N184" t="s">
        <v>58</v>
      </c>
    </row>
    <row r="185" spans="4:14" x14ac:dyDescent="0.25">
      <c r="D185">
        <v>179</v>
      </c>
      <c r="E185" s="29">
        <f t="shared" si="24"/>
        <v>43917</v>
      </c>
      <c r="F185" t="str">
        <f t="shared" si="21"/>
        <v>Sex</v>
      </c>
      <c r="G185">
        <f t="shared" si="22"/>
        <v>0</v>
      </c>
      <c r="H185" t="str">
        <f t="shared" si="23"/>
        <v/>
      </c>
      <c r="J185">
        <v>98</v>
      </c>
      <c r="K185" s="29">
        <v>43836</v>
      </c>
      <c r="L185" t="s">
        <v>47</v>
      </c>
      <c r="M185">
        <v>0</v>
      </c>
      <c r="N185" t="s">
        <v>58</v>
      </c>
    </row>
    <row r="186" spans="4:14" x14ac:dyDescent="0.25">
      <c r="D186">
        <v>180</v>
      </c>
      <c r="E186" s="29">
        <f t="shared" si="24"/>
        <v>43918</v>
      </c>
      <c r="F186" t="str">
        <f t="shared" si="21"/>
        <v>Sáb</v>
      </c>
      <c r="G186">
        <f t="shared" si="22"/>
        <v>0</v>
      </c>
      <c r="H186" t="str">
        <f t="shared" si="23"/>
        <v>X</v>
      </c>
      <c r="J186">
        <v>99</v>
      </c>
      <c r="K186" s="29">
        <v>43837</v>
      </c>
      <c r="L186" t="s">
        <v>48</v>
      </c>
      <c r="M186">
        <v>0</v>
      </c>
      <c r="N186" t="s">
        <v>58</v>
      </c>
    </row>
    <row r="187" spans="4:14" x14ac:dyDescent="0.25">
      <c r="D187">
        <v>181</v>
      </c>
      <c r="E187" s="29">
        <f t="shared" si="24"/>
        <v>43919</v>
      </c>
      <c r="F187" t="str">
        <f t="shared" si="21"/>
        <v>Dom</v>
      </c>
      <c r="G187">
        <f t="shared" si="22"/>
        <v>0</v>
      </c>
      <c r="H187" t="str">
        <f t="shared" si="23"/>
        <v>X</v>
      </c>
      <c r="J187">
        <v>100</v>
      </c>
      <c r="K187" s="29">
        <v>43838</v>
      </c>
      <c r="L187" t="s">
        <v>49</v>
      </c>
      <c r="M187">
        <v>0</v>
      </c>
      <c r="N187" t="s">
        <v>58</v>
      </c>
    </row>
    <row r="188" spans="4:14" x14ac:dyDescent="0.25">
      <c r="D188">
        <v>182</v>
      </c>
      <c r="E188" s="29">
        <f t="shared" si="24"/>
        <v>43920</v>
      </c>
      <c r="F188" t="str">
        <f t="shared" si="21"/>
        <v>Seg</v>
      </c>
      <c r="G188">
        <f t="shared" si="22"/>
        <v>0</v>
      </c>
      <c r="H188" t="str">
        <f t="shared" si="23"/>
        <v/>
      </c>
      <c r="J188">
        <v>101</v>
      </c>
      <c r="K188" s="29">
        <v>43839</v>
      </c>
      <c r="L188" t="s">
        <v>50</v>
      </c>
      <c r="M188">
        <v>0</v>
      </c>
      <c r="N188" t="s">
        <v>58</v>
      </c>
    </row>
    <row r="189" spans="4:14" x14ac:dyDescent="0.25">
      <c r="D189">
        <v>183</v>
      </c>
      <c r="E189" s="29">
        <f t="shared" si="24"/>
        <v>43921</v>
      </c>
      <c r="F189" t="str">
        <f t="shared" si="21"/>
        <v>Ter</v>
      </c>
      <c r="G189">
        <f t="shared" si="22"/>
        <v>0</v>
      </c>
      <c r="H189" t="str">
        <f t="shared" si="23"/>
        <v/>
      </c>
      <c r="J189">
        <v>102</v>
      </c>
      <c r="K189" s="29">
        <v>43840</v>
      </c>
      <c r="L189" t="s">
        <v>51</v>
      </c>
      <c r="M189">
        <v>0</v>
      </c>
      <c r="N189" t="s">
        <v>58</v>
      </c>
    </row>
    <row r="190" spans="4:14" x14ac:dyDescent="0.25">
      <c r="D190">
        <v>184</v>
      </c>
      <c r="E190" s="29">
        <f t="shared" si="24"/>
        <v>43922</v>
      </c>
      <c r="F190" t="str">
        <f t="shared" si="21"/>
        <v>Qua</v>
      </c>
      <c r="G190">
        <f t="shared" si="22"/>
        <v>0</v>
      </c>
      <c r="H190" t="str">
        <f t="shared" si="23"/>
        <v/>
      </c>
      <c r="J190">
        <v>105</v>
      </c>
      <c r="K190" s="29">
        <v>43843</v>
      </c>
      <c r="L190" t="s">
        <v>47</v>
      </c>
      <c r="M190">
        <v>0</v>
      </c>
      <c r="N190" t="s">
        <v>58</v>
      </c>
    </row>
    <row r="191" spans="4:14" x14ac:dyDescent="0.25">
      <c r="D191">
        <v>185</v>
      </c>
      <c r="E191" s="29">
        <f t="shared" si="24"/>
        <v>43923</v>
      </c>
      <c r="F191" t="str">
        <f t="shared" si="21"/>
        <v>Qui</v>
      </c>
      <c r="G191">
        <f t="shared" si="22"/>
        <v>0</v>
      </c>
      <c r="H191" t="str">
        <f t="shared" si="23"/>
        <v/>
      </c>
      <c r="J191">
        <v>106</v>
      </c>
      <c r="K191" s="29">
        <v>43844</v>
      </c>
      <c r="L191" t="s">
        <v>48</v>
      </c>
      <c r="M191">
        <v>0</v>
      </c>
      <c r="N191" t="s">
        <v>58</v>
      </c>
    </row>
    <row r="192" spans="4:14" x14ac:dyDescent="0.25">
      <c r="D192">
        <v>186</v>
      </c>
      <c r="E192" s="29">
        <f t="shared" si="24"/>
        <v>43924</v>
      </c>
      <c r="F192" t="str">
        <f t="shared" si="21"/>
        <v>Sex</v>
      </c>
      <c r="G192">
        <f t="shared" si="22"/>
        <v>0</v>
      </c>
      <c r="H192" t="str">
        <f t="shared" si="23"/>
        <v/>
      </c>
      <c r="J192">
        <v>107</v>
      </c>
      <c r="K192" s="29">
        <v>43845</v>
      </c>
      <c r="L192" t="s">
        <v>49</v>
      </c>
      <c r="M192">
        <v>0</v>
      </c>
      <c r="N192" t="s">
        <v>58</v>
      </c>
    </row>
    <row r="193" spans="4:14" x14ac:dyDescent="0.25">
      <c r="D193">
        <v>187</v>
      </c>
      <c r="E193" s="29">
        <f t="shared" si="24"/>
        <v>43925</v>
      </c>
      <c r="F193" t="str">
        <f t="shared" si="21"/>
        <v>Sáb</v>
      </c>
      <c r="G193">
        <f t="shared" si="22"/>
        <v>0</v>
      </c>
      <c r="H193" t="str">
        <f t="shared" si="23"/>
        <v>X</v>
      </c>
      <c r="J193">
        <v>108</v>
      </c>
      <c r="K193" s="29">
        <v>43846</v>
      </c>
      <c r="L193" t="s">
        <v>50</v>
      </c>
      <c r="M193">
        <v>0</v>
      </c>
      <c r="N193" t="s">
        <v>58</v>
      </c>
    </row>
    <row r="194" spans="4:14" x14ac:dyDescent="0.25">
      <c r="D194">
        <v>188</v>
      </c>
      <c r="E194" s="29">
        <f t="shared" si="24"/>
        <v>43926</v>
      </c>
      <c r="F194" t="str">
        <f t="shared" si="21"/>
        <v>Dom</v>
      </c>
      <c r="G194">
        <f t="shared" si="22"/>
        <v>0</v>
      </c>
      <c r="H194" t="str">
        <f t="shared" si="23"/>
        <v>X</v>
      </c>
      <c r="J194">
        <v>109</v>
      </c>
      <c r="K194" s="29">
        <v>43847</v>
      </c>
      <c r="L194" t="s">
        <v>51</v>
      </c>
      <c r="M194">
        <v>0</v>
      </c>
      <c r="N194" t="s">
        <v>58</v>
      </c>
    </row>
    <row r="195" spans="4:14" x14ac:dyDescent="0.25">
      <c r="D195">
        <v>189</v>
      </c>
      <c r="E195" s="29">
        <f t="shared" si="24"/>
        <v>43927</v>
      </c>
      <c r="F195" t="str">
        <f t="shared" si="21"/>
        <v>Seg</v>
      </c>
      <c r="G195">
        <f t="shared" si="22"/>
        <v>0</v>
      </c>
      <c r="H195" t="str">
        <f t="shared" si="23"/>
        <v/>
      </c>
      <c r="J195">
        <v>112</v>
      </c>
      <c r="K195" s="29">
        <v>43850</v>
      </c>
      <c r="L195" t="s">
        <v>47</v>
      </c>
      <c r="M195">
        <v>0</v>
      </c>
      <c r="N195" t="s">
        <v>58</v>
      </c>
    </row>
    <row r="196" spans="4:14" x14ac:dyDescent="0.25">
      <c r="D196">
        <v>190</v>
      </c>
      <c r="E196" s="29">
        <f t="shared" si="24"/>
        <v>43928</v>
      </c>
      <c r="F196" t="str">
        <f t="shared" si="21"/>
        <v>Ter</v>
      </c>
      <c r="G196">
        <f t="shared" si="22"/>
        <v>0</v>
      </c>
      <c r="H196" t="str">
        <f t="shared" si="23"/>
        <v/>
      </c>
      <c r="J196">
        <v>113</v>
      </c>
      <c r="K196" s="29">
        <v>43851</v>
      </c>
      <c r="L196" t="s">
        <v>48</v>
      </c>
      <c r="M196">
        <v>0</v>
      </c>
      <c r="N196" t="s">
        <v>58</v>
      </c>
    </row>
    <row r="197" spans="4:14" x14ac:dyDescent="0.25">
      <c r="D197">
        <v>191</v>
      </c>
      <c r="E197" s="29">
        <f t="shared" si="24"/>
        <v>43929</v>
      </c>
      <c r="F197" t="str">
        <f t="shared" si="21"/>
        <v>Qua</v>
      </c>
      <c r="G197">
        <f t="shared" si="22"/>
        <v>0</v>
      </c>
      <c r="H197" t="str">
        <f t="shared" si="23"/>
        <v/>
      </c>
      <c r="J197">
        <v>114</v>
      </c>
      <c r="K197" s="29">
        <v>43852</v>
      </c>
      <c r="L197" t="s">
        <v>49</v>
      </c>
      <c r="M197">
        <v>0</v>
      </c>
      <c r="N197" t="s">
        <v>58</v>
      </c>
    </row>
    <row r="198" spans="4:14" x14ac:dyDescent="0.25">
      <c r="D198">
        <v>192</v>
      </c>
      <c r="E198" s="29">
        <f t="shared" si="24"/>
        <v>43930</v>
      </c>
      <c r="F198" t="str">
        <f t="shared" si="21"/>
        <v>Qui</v>
      </c>
      <c r="G198">
        <f t="shared" si="22"/>
        <v>0</v>
      </c>
      <c r="H198" t="str">
        <f t="shared" si="23"/>
        <v/>
      </c>
      <c r="J198">
        <v>115</v>
      </c>
      <c r="K198" s="29">
        <v>43853</v>
      </c>
      <c r="L198" t="s">
        <v>50</v>
      </c>
      <c r="M198">
        <v>0</v>
      </c>
      <c r="N198" t="s">
        <v>58</v>
      </c>
    </row>
    <row r="199" spans="4:14" x14ac:dyDescent="0.25">
      <c r="D199">
        <v>193</v>
      </c>
      <c r="E199" s="29">
        <f t="shared" si="24"/>
        <v>43931</v>
      </c>
      <c r="F199" t="str">
        <f t="shared" si="21"/>
        <v>Sex</v>
      </c>
      <c r="G199">
        <f t="shared" si="22"/>
        <v>1</v>
      </c>
      <c r="H199" t="str">
        <f t="shared" si="23"/>
        <v>X</v>
      </c>
      <c r="J199">
        <v>116</v>
      </c>
      <c r="K199" s="29">
        <v>43854</v>
      </c>
      <c r="L199" t="s">
        <v>51</v>
      </c>
      <c r="M199">
        <v>0</v>
      </c>
      <c r="N199" t="s">
        <v>58</v>
      </c>
    </row>
    <row r="200" spans="4:14" x14ac:dyDescent="0.25">
      <c r="D200">
        <v>194</v>
      </c>
      <c r="E200" s="29">
        <f t="shared" si="24"/>
        <v>43932</v>
      </c>
      <c r="F200" t="str">
        <f t="shared" ref="F200:F263" si="25">CHOOSE(WEEKDAY(E200,2),$B$2,$B$3,$B$4,$B$5,$B$6,$B$7,$B$8)</f>
        <v>Sáb</v>
      </c>
      <c r="G200">
        <f t="shared" ref="G200:G263" si="26">COUNTIF($P$4:$T$17,E200)</f>
        <v>0</v>
      </c>
      <c r="H200" t="str">
        <f t="shared" ref="H200:H263" si="27">IF(WEEKDAY(E200,2)&gt;5,"X",IF(G200,"X",""))</f>
        <v>X</v>
      </c>
      <c r="J200">
        <v>119</v>
      </c>
      <c r="K200" s="29">
        <v>43857</v>
      </c>
      <c r="L200" t="s">
        <v>47</v>
      </c>
      <c r="M200">
        <v>0</v>
      </c>
      <c r="N200" t="s">
        <v>58</v>
      </c>
    </row>
    <row r="201" spans="4:14" x14ac:dyDescent="0.25">
      <c r="D201">
        <v>195</v>
      </c>
      <c r="E201" s="29">
        <f t="shared" si="24"/>
        <v>43933</v>
      </c>
      <c r="F201" t="str">
        <f t="shared" si="25"/>
        <v>Dom</v>
      </c>
      <c r="G201">
        <f t="shared" si="26"/>
        <v>1</v>
      </c>
      <c r="H201" t="str">
        <f t="shared" si="27"/>
        <v>X</v>
      </c>
      <c r="J201">
        <v>120</v>
      </c>
      <c r="K201" s="29">
        <v>43858</v>
      </c>
      <c r="L201" t="s">
        <v>48</v>
      </c>
      <c r="M201">
        <v>0</v>
      </c>
      <c r="N201" t="s">
        <v>58</v>
      </c>
    </row>
    <row r="202" spans="4:14" x14ac:dyDescent="0.25">
      <c r="D202">
        <v>196</v>
      </c>
      <c r="E202" s="29">
        <f t="shared" si="24"/>
        <v>43934</v>
      </c>
      <c r="F202" t="str">
        <f t="shared" si="25"/>
        <v>Seg</v>
      </c>
      <c r="G202">
        <f t="shared" si="26"/>
        <v>0</v>
      </c>
      <c r="H202" t="str">
        <f t="shared" si="27"/>
        <v/>
      </c>
      <c r="J202">
        <v>121</v>
      </c>
      <c r="K202" s="29">
        <v>43859</v>
      </c>
      <c r="L202" t="s">
        <v>49</v>
      </c>
      <c r="M202">
        <v>0</v>
      </c>
      <c r="N202" t="s">
        <v>58</v>
      </c>
    </row>
    <row r="203" spans="4:14" x14ac:dyDescent="0.25">
      <c r="D203">
        <v>197</v>
      </c>
      <c r="E203" s="29">
        <f t="shared" si="24"/>
        <v>43935</v>
      </c>
      <c r="F203" t="str">
        <f t="shared" si="25"/>
        <v>Ter</v>
      </c>
      <c r="G203">
        <f t="shared" si="26"/>
        <v>0</v>
      </c>
      <c r="H203" t="str">
        <f t="shared" si="27"/>
        <v/>
      </c>
      <c r="J203">
        <v>122</v>
      </c>
      <c r="K203" s="29">
        <v>43860</v>
      </c>
      <c r="L203" t="s">
        <v>50</v>
      </c>
      <c r="M203">
        <v>0</v>
      </c>
      <c r="N203" t="s">
        <v>58</v>
      </c>
    </row>
    <row r="204" spans="4:14" x14ac:dyDescent="0.25">
      <c r="D204">
        <v>198</v>
      </c>
      <c r="E204" s="29">
        <f t="shared" ref="E204:E267" si="28">E203+1</f>
        <v>43936</v>
      </c>
      <c r="F204" t="str">
        <f t="shared" si="25"/>
        <v>Qua</v>
      </c>
      <c r="G204">
        <f t="shared" si="26"/>
        <v>0</v>
      </c>
      <c r="H204" t="str">
        <f t="shared" si="27"/>
        <v/>
      </c>
      <c r="J204">
        <v>123</v>
      </c>
      <c r="K204" s="29">
        <v>43861</v>
      </c>
      <c r="L204" t="s">
        <v>51</v>
      </c>
      <c r="M204">
        <v>0</v>
      </c>
      <c r="N204" t="s">
        <v>58</v>
      </c>
    </row>
    <row r="205" spans="4:14" x14ac:dyDescent="0.25">
      <c r="D205">
        <v>199</v>
      </c>
      <c r="E205" s="29">
        <f t="shared" si="28"/>
        <v>43937</v>
      </c>
      <c r="F205" t="str">
        <f t="shared" si="25"/>
        <v>Qui</v>
      </c>
      <c r="G205">
        <f t="shared" si="26"/>
        <v>0</v>
      </c>
      <c r="H205" t="str">
        <f t="shared" si="27"/>
        <v/>
      </c>
      <c r="J205">
        <v>126</v>
      </c>
      <c r="K205" s="29">
        <v>43864</v>
      </c>
      <c r="L205" t="s">
        <v>47</v>
      </c>
      <c r="M205">
        <v>0</v>
      </c>
      <c r="N205" t="s">
        <v>58</v>
      </c>
    </row>
    <row r="206" spans="4:14" x14ac:dyDescent="0.25">
      <c r="D206">
        <v>200</v>
      </c>
      <c r="E206" s="29">
        <f t="shared" si="28"/>
        <v>43938</v>
      </c>
      <c r="F206" t="str">
        <f t="shared" si="25"/>
        <v>Sex</v>
      </c>
      <c r="G206">
        <f t="shared" si="26"/>
        <v>0</v>
      </c>
      <c r="H206" t="str">
        <f t="shared" si="27"/>
        <v/>
      </c>
      <c r="J206">
        <v>127</v>
      </c>
      <c r="K206" s="29">
        <v>43865</v>
      </c>
      <c r="L206" t="s">
        <v>48</v>
      </c>
      <c r="M206">
        <v>0</v>
      </c>
      <c r="N206" t="s">
        <v>58</v>
      </c>
    </row>
    <row r="207" spans="4:14" x14ac:dyDescent="0.25">
      <c r="D207">
        <v>201</v>
      </c>
      <c r="E207" s="29">
        <f t="shared" si="28"/>
        <v>43939</v>
      </c>
      <c r="F207" t="str">
        <f t="shared" si="25"/>
        <v>Sáb</v>
      </c>
      <c r="G207">
        <f t="shared" si="26"/>
        <v>0</v>
      </c>
      <c r="H207" t="str">
        <f t="shared" si="27"/>
        <v>X</v>
      </c>
      <c r="J207">
        <v>128</v>
      </c>
      <c r="K207" s="29">
        <v>43866</v>
      </c>
      <c r="L207" t="s">
        <v>49</v>
      </c>
      <c r="M207">
        <v>0</v>
      </c>
      <c r="N207" t="s">
        <v>58</v>
      </c>
    </row>
    <row r="208" spans="4:14" x14ac:dyDescent="0.25">
      <c r="D208">
        <v>202</v>
      </c>
      <c r="E208" s="29">
        <f t="shared" si="28"/>
        <v>43940</v>
      </c>
      <c r="F208" t="str">
        <f t="shared" si="25"/>
        <v>Dom</v>
      </c>
      <c r="G208">
        <f t="shared" si="26"/>
        <v>0</v>
      </c>
      <c r="H208" t="str">
        <f t="shared" si="27"/>
        <v>X</v>
      </c>
      <c r="J208">
        <v>129</v>
      </c>
      <c r="K208" s="29">
        <v>43867</v>
      </c>
      <c r="L208" t="s">
        <v>50</v>
      </c>
      <c r="M208">
        <v>0</v>
      </c>
      <c r="N208" t="s">
        <v>58</v>
      </c>
    </row>
    <row r="209" spans="4:14" x14ac:dyDescent="0.25">
      <c r="D209">
        <v>203</v>
      </c>
      <c r="E209" s="29">
        <f t="shared" si="28"/>
        <v>43941</v>
      </c>
      <c r="F209" t="str">
        <f t="shared" si="25"/>
        <v>Seg</v>
      </c>
      <c r="G209">
        <f t="shared" si="26"/>
        <v>0</v>
      </c>
      <c r="H209" t="str">
        <f t="shared" si="27"/>
        <v/>
      </c>
      <c r="J209">
        <v>130</v>
      </c>
      <c r="K209" s="29">
        <v>43868</v>
      </c>
      <c r="L209" t="s">
        <v>51</v>
      </c>
      <c r="M209">
        <v>0</v>
      </c>
      <c r="N209" t="s">
        <v>58</v>
      </c>
    </row>
    <row r="210" spans="4:14" x14ac:dyDescent="0.25">
      <c r="D210">
        <v>204</v>
      </c>
      <c r="E210" s="29">
        <f t="shared" si="28"/>
        <v>43942</v>
      </c>
      <c r="F210" t="str">
        <f t="shared" si="25"/>
        <v>Ter</v>
      </c>
      <c r="G210">
        <f t="shared" si="26"/>
        <v>0</v>
      </c>
      <c r="H210" t="str">
        <f t="shared" si="27"/>
        <v/>
      </c>
      <c r="J210">
        <v>133</v>
      </c>
      <c r="K210" s="29">
        <v>43871</v>
      </c>
      <c r="L210" t="s">
        <v>47</v>
      </c>
      <c r="M210">
        <v>0</v>
      </c>
      <c r="N210" t="s">
        <v>58</v>
      </c>
    </row>
    <row r="211" spans="4:14" x14ac:dyDescent="0.25">
      <c r="D211">
        <v>205</v>
      </c>
      <c r="E211" s="29">
        <f t="shared" si="28"/>
        <v>43943</v>
      </c>
      <c r="F211" t="str">
        <f t="shared" si="25"/>
        <v>Qua</v>
      </c>
      <c r="G211">
        <f t="shared" si="26"/>
        <v>0</v>
      </c>
      <c r="H211" t="str">
        <f t="shared" si="27"/>
        <v/>
      </c>
      <c r="J211">
        <v>134</v>
      </c>
      <c r="K211" s="29">
        <v>43872</v>
      </c>
      <c r="L211" t="s">
        <v>48</v>
      </c>
      <c r="M211">
        <v>0</v>
      </c>
      <c r="N211" t="s">
        <v>58</v>
      </c>
    </row>
    <row r="212" spans="4:14" x14ac:dyDescent="0.25">
      <c r="D212">
        <v>206</v>
      </c>
      <c r="E212" s="29">
        <f t="shared" si="28"/>
        <v>43944</v>
      </c>
      <c r="F212" t="str">
        <f t="shared" si="25"/>
        <v>Qui</v>
      </c>
      <c r="G212">
        <f t="shared" si="26"/>
        <v>0</v>
      </c>
      <c r="H212" t="str">
        <f t="shared" si="27"/>
        <v/>
      </c>
      <c r="J212">
        <v>135</v>
      </c>
      <c r="K212" s="29">
        <v>43873</v>
      </c>
      <c r="L212" t="s">
        <v>49</v>
      </c>
      <c r="M212">
        <v>0</v>
      </c>
      <c r="N212" t="s">
        <v>58</v>
      </c>
    </row>
    <row r="213" spans="4:14" x14ac:dyDescent="0.25">
      <c r="D213">
        <v>207</v>
      </c>
      <c r="E213" s="29">
        <f t="shared" si="28"/>
        <v>43945</v>
      </c>
      <c r="F213" t="str">
        <f t="shared" si="25"/>
        <v>Sex</v>
      </c>
      <c r="G213">
        <f t="shared" si="26"/>
        <v>0</v>
      </c>
      <c r="H213" t="str">
        <f t="shared" si="27"/>
        <v/>
      </c>
      <c r="J213">
        <v>136</v>
      </c>
      <c r="K213" s="29">
        <v>43874</v>
      </c>
      <c r="L213" t="s">
        <v>50</v>
      </c>
      <c r="M213">
        <v>0</v>
      </c>
      <c r="N213" t="s">
        <v>58</v>
      </c>
    </row>
    <row r="214" spans="4:14" x14ac:dyDescent="0.25">
      <c r="D214">
        <v>208</v>
      </c>
      <c r="E214" s="29">
        <f t="shared" si="28"/>
        <v>43946</v>
      </c>
      <c r="F214" t="str">
        <f t="shared" si="25"/>
        <v>Sáb</v>
      </c>
      <c r="G214">
        <f t="shared" si="26"/>
        <v>1</v>
      </c>
      <c r="H214" t="str">
        <f t="shared" si="27"/>
        <v>X</v>
      </c>
      <c r="J214">
        <v>137</v>
      </c>
      <c r="K214" s="29">
        <v>43875</v>
      </c>
      <c r="L214" t="s">
        <v>51</v>
      </c>
      <c r="M214">
        <v>0</v>
      </c>
      <c r="N214" t="s">
        <v>58</v>
      </c>
    </row>
    <row r="215" spans="4:14" x14ac:dyDescent="0.25">
      <c r="D215">
        <v>209</v>
      </c>
      <c r="E215" s="29">
        <f t="shared" si="28"/>
        <v>43947</v>
      </c>
      <c r="F215" t="str">
        <f t="shared" si="25"/>
        <v>Dom</v>
      </c>
      <c r="G215">
        <f t="shared" si="26"/>
        <v>0</v>
      </c>
      <c r="H215" t="str">
        <f t="shared" si="27"/>
        <v>X</v>
      </c>
      <c r="J215">
        <v>140</v>
      </c>
      <c r="K215" s="29">
        <v>43878</v>
      </c>
      <c r="L215" t="s">
        <v>47</v>
      </c>
      <c r="M215">
        <v>0</v>
      </c>
      <c r="N215" t="s">
        <v>58</v>
      </c>
    </row>
    <row r="216" spans="4:14" x14ac:dyDescent="0.25">
      <c r="D216">
        <v>210</v>
      </c>
      <c r="E216" s="29">
        <f t="shared" si="28"/>
        <v>43948</v>
      </c>
      <c r="F216" t="str">
        <f t="shared" si="25"/>
        <v>Seg</v>
      </c>
      <c r="G216">
        <f t="shared" si="26"/>
        <v>0</v>
      </c>
      <c r="H216" t="str">
        <f t="shared" si="27"/>
        <v/>
      </c>
      <c r="J216">
        <v>141</v>
      </c>
      <c r="K216" s="29">
        <v>43879</v>
      </c>
      <c r="L216" t="s">
        <v>48</v>
      </c>
      <c r="M216">
        <v>0</v>
      </c>
      <c r="N216" t="s">
        <v>58</v>
      </c>
    </row>
    <row r="217" spans="4:14" x14ac:dyDescent="0.25">
      <c r="D217">
        <v>211</v>
      </c>
      <c r="E217" s="29">
        <f t="shared" si="28"/>
        <v>43949</v>
      </c>
      <c r="F217" t="str">
        <f t="shared" si="25"/>
        <v>Ter</v>
      </c>
      <c r="G217">
        <f t="shared" si="26"/>
        <v>0</v>
      </c>
      <c r="H217" t="str">
        <f t="shared" si="27"/>
        <v/>
      </c>
      <c r="J217">
        <v>142</v>
      </c>
      <c r="K217" s="29">
        <v>43880</v>
      </c>
      <c r="L217" t="s">
        <v>49</v>
      </c>
      <c r="M217">
        <v>0</v>
      </c>
      <c r="N217" t="s">
        <v>58</v>
      </c>
    </row>
    <row r="218" spans="4:14" x14ac:dyDescent="0.25">
      <c r="D218">
        <v>212</v>
      </c>
      <c r="E218" s="29">
        <f t="shared" si="28"/>
        <v>43950</v>
      </c>
      <c r="F218" t="str">
        <f t="shared" si="25"/>
        <v>Qua</v>
      </c>
      <c r="G218">
        <f t="shared" si="26"/>
        <v>0</v>
      </c>
      <c r="H218" t="str">
        <f t="shared" si="27"/>
        <v/>
      </c>
      <c r="J218">
        <v>143</v>
      </c>
      <c r="K218" s="29">
        <v>43881</v>
      </c>
      <c r="L218" t="s">
        <v>50</v>
      </c>
      <c r="M218">
        <v>0</v>
      </c>
      <c r="N218" t="s">
        <v>58</v>
      </c>
    </row>
    <row r="219" spans="4:14" x14ac:dyDescent="0.25">
      <c r="D219">
        <v>213</v>
      </c>
      <c r="E219" s="29">
        <f t="shared" si="28"/>
        <v>43951</v>
      </c>
      <c r="F219" t="str">
        <f t="shared" si="25"/>
        <v>Qui</v>
      </c>
      <c r="G219">
        <f t="shared" si="26"/>
        <v>0</v>
      </c>
      <c r="H219" t="str">
        <f t="shared" si="27"/>
        <v/>
      </c>
      <c r="J219">
        <v>144</v>
      </c>
      <c r="K219" s="29">
        <v>43882</v>
      </c>
      <c r="L219" t="s">
        <v>51</v>
      </c>
      <c r="M219">
        <v>0</v>
      </c>
      <c r="N219" t="s">
        <v>58</v>
      </c>
    </row>
    <row r="220" spans="4:14" x14ac:dyDescent="0.25">
      <c r="D220">
        <v>214</v>
      </c>
      <c r="E220" s="29">
        <f t="shared" si="28"/>
        <v>43952</v>
      </c>
      <c r="F220" t="str">
        <f t="shared" si="25"/>
        <v>Sex</v>
      </c>
      <c r="G220">
        <f t="shared" si="26"/>
        <v>1</v>
      </c>
      <c r="H220" t="str">
        <f t="shared" si="27"/>
        <v>X</v>
      </c>
      <c r="J220">
        <v>147</v>
      </c>
      <c r="K220" s="29">
        <v>43885</v>
      </c>
      <c r="L220" t="s">
        <v>47</v>
      </c>
      <c r="M220">
        <v>0</v>
      </c>
      <c r="N220" t="s">
        <v>58</v>
      </c>
    </row>
    <row r="221" spans="4:14" x14ac:dyDescent="0.25">
      <c r="D221">
        <v>215</v>
      </c>
      <c r="E221" s="29">
        <f t="shared" si="28"/>
        <v>43953</v>
      </c>
      <c r="F221" t="str">
        <f t="shared" si="25"/>
        <v>Sáb</v>
      </c>
      <c r="G221">
        <f t="shared" si="26"/>
        <v>0</v>
      </c>
      <c r="H221" t="str">
        <f t="shared" si="27"/>
        <v>X</v>
      </c>
      <c r="J221">
        <v>149</v>
      </c>
      <c r="K221" s="29">
        <v>43887</v>
      </c>
      <c r="L221" t="s">
        <v>49</v>
      </c>
      <c r="M221">
        <v>0</v>
      </c>
      <c r="N221" t="s">
        <v>58</v>
      </c>
    </row>
    <row r="222" spans="4:14" x14ac:dyDescent="0.25">
      <c r="D222">
        <v>216</v>
      </c>
      <c r="E222" s="29">
        <f t="shared" si="28"/>
        <v>43954</v>
      </c>
      <c r="F222" t="str">
        <f t="shared" si="25"/>
        <v>Dom</v>
      </c>
      <c r="G222">
        <f t="shared" si="26"/>
        <v>0</v>
      </c>
      <c r="H222" t="str">
        <f t="shared" si="27"/>
        <v>X</v>
      </c>
      <c r="J222">
        <v>150</v>
      </c>
      <c r="K222" s="29">
        <v>43888</v>
      </c>
      <c r="L222" t="s">
        <v>50</v>
      </c>
      <c r="M222">
        <v>0</v>
      </c>
      <c r="N222" t="s">
        <v>58</v>
      </c>
    </row>
    <row r="223" spans="4:14" x14ac:dyDescent="0.25">
      <c r="D223">
        <v>217</v>
      </c>
      <c r="E223" s="29">
        <f t="shared" si="28"/>
        <v>43955</v>
      </c>
      <c r="F223" t="str">
        <f t="shared" si="25"/>
        <v>Seg</v>
      </c>
      <c r="G223">
        <f t="shared" si="26"/>
        <v>0</v>
      </c>
      <c r="H223" t="str">
        <f t="shared" si="27"/>
        <v/>
      </c>
      <c r="J223">
        <v>151</v>
      </c>
      <c r="K223" s="29">
        <v>43889</v>
      </c>
      <c r="L223" t="s">
        <v>51</v>
      </c>
      <c r="M223">
        <v>0</v>
      </c>
      <c r="N223" t="s">
        <v>58</v>
      </c>
    </row>
    <row r="224" spans="4:14" x14ac:dyDescent="0.25">
      <c r="D224">
        <v>218</v>
      </c>
      <c r="E224" s="29">
        <f t="shared" si="28"/>
        <v>43956</v>
      </c>
      <c r="F224" t="str">
        <f t="shared" si="25"/>
        <v>Ter</v>
      </c>
      <c r="G224">
        <f t="shared" si="26"/>
        <v>0</v>
      </c>
      <c r="H224" t="str">
        <f t="shared" si="27"/>
        <v/>
      </c>
      <c r="J224">
        <v>154</v>
      </c>
      <c r="K224" s="29">
        <v>43892</v>
      </c>
      <c r="L224" t="s">
        <v>47</v>
      </c>
      <c r="M224">
        <v>0</v>
      </c>
      <c r="N224" t="s">
        <v>58</v>
      </c>
    </row>
    <row r="225" spans="4:14" x14ac:dyDescent="0.25">
      <c r="D225">
        <v>219</v>
      </c>
      <c r="E225" s="29">
        <f t="shared" si="28"/>
        <v>43957</v>
      </c>
      <c r="F225" t="str">
        <f t="shared" si="25"/>
        <v>Qua</v>
      </c>
      <c r="G225">
        <f t="shared" si="26"/>
        <v>0</v>
      </c>
      <c r="H225" t="str">
        <f t="shared" si="27"/>
        <v/>
      </c>
      <c r="J225">
        <v>155</v>
      </c>
      <c r="K225" s="29">
        <v>43893</v>
      </c>
      <c r="L225" t="s">
        <v>48</v>
      </c>
      <c r="M225">
        <v>0</v>
      </c>
      <c r="N225" t="s">
        <v>58</v>
      </c>
    </row>
    <row r="226" spans="4:14" x14ac:dyDescent="0.25">
      <c r="D226">
        <v>220</v>
      </c>
      <c r="E226" s="29">
        <f t="shared" si="28"/>
        <v>43958</v>
      </c>
      <c r="F226" t="str">
        <f t="shared" si="25"/>
        <v>Qui</v>
      </c>
      <c r="G226">
        <f t="shared" si="26"/>
        <v>0</v>
      </c>
      <c r="H226" t="str">
        <f t="shared" si="27"/>
        <v/>
      </c>
      <c r="J226">
        <v>156</v>
      </c>
      <c r="K226" s="29">
        <v>43894</v>
      </c>
      <c r="L226" t="s">
        <v>49</v>
      </c>
      <c r="M226">
        <v>0</v>
      </c>
      <c r="N226" t="s">
        <v>58</v>
      </c>
    </row>
    <row r="227" spans="4:14" x14ac:dyDescent="0.25">
      <c r="D227">
        <v>221</v>
      </c>
      <c r="E227" s="29">
        <f t="shared" si="28"/>
        <v>43959</v>
      </c>
      <c r="F227" t="str">
        <f t="shared" si="25"/>
        <v>Sex</v>
      </c>
      <c r="G227">
        <f t="shared" si="26"/>
        <v>0</v>
      </c>
      <c r="H227" t="str">
        <f t="shared" si="27"/>
        <v/>
      </c>
      <c r="J227">
        <v>157</v>
      </c>
      <c r="K227" s="29">
        <v>43895</v>
      </c>
      <c r="L227" t="s">
        <v>50</v>
      </c>
      <c r="M227">
        <v>0</v>
      </c>
      <c r="N227" t="s">
        <v>58</v>
      </c>
    </row>
    <row r="228" spans="4:14" x14ac:dyDescent="0.25">
      <c r="D228">
        <v>222</v>
      </c>
      <c r="E228" s="29">
        <f t="shared" si="28"/>
        <v>43960</v>
      </c>
      <c r="F228" t="str">
        <f t="shared" si="25"/>
        <v>Sáb</v>
      </c>
      <c r="G228">
        <f t="shared" si="26"/>
        <v>0</v>
      </c>
      <c r="H228" t="str">
        <f t="shared" si="27"/>
        <v>X</v>
      </c>
      <c r="J228">
        <v>158</v>
      </c>
      <c r="K228" s="29">
        <v>43896</v>
      </c>
      <c r="L228" t="s">
        <v>51</v>
      </c>
      <c r="M228">
        <v>0</v>
      </c>
      <c r="N228" t="s">
        <v>58</v>
      </c>
    </row>
    <row r="229" spans="4:14" x14ac:dyDescent="0.25">
      <c r="D229">
        <v>223</v>
      </c>
      <c r="E229" s="29">
        <f t="shared" si="28"/>
        <v>43961</v>
      </c>
      <c r="F229" t="str">
        <f t="shared" si="25"/>
        <v>Dom</v>
      </c>
      <c r="G229">
        <f t="shared" si="26"/>
        <v>0</v>
      </c>
      <c r="H229" t="str">
        <f t="shared" si="27"/>
        <v>X</v>
      </c>
      <c r="J229">
        <v>161</v>
      </c>
      <c r="K229" s="29">
        <v>43899</v>
      </c>
      <c r="L229" t="s">
        <v>47</v>
      </c>
      <c r="M229">
        <v>0</v>
      </c>
      <c r="N229" t="s">
        <v>58</v>
      </c>
    </row>
    <row r="230" spans="4:14" x14ac:dyDescent="0.25">
      <c r="D230">
        <v>224</v>
      </c>
      <c r="E230" s="29">
        <f t="shared" si="28"/>
        <v>43962</v>
      </c>
      <c r="F230" t="str">
        <f t="shared" si="25"/>
        <v>Seg</v>
      </c>
      <c r="G230">
        <f t="shared" si="26"/>
        <v>0</v>
      </c>
      <c r="H230" t="str">
        <f t="shared" si="27"/>
        <v/>
      </c>
      <c r="J230">
        <v>162</v>
      </c>
      <c r="K230" s="29">
        <v>43900</v>
      </c>
      <c r="L230" t="s">
        <v>48</v>
      </c>
      <c r="M230">
        <v>0</v>
      </c>
      <c r="N230" t="s">
        <v>58</v>
      </c>
    </row>
    <row r="231" spans="4:14" x14ac:dyDescent="0.25">
      <c r="D231">
        <v>225</v>
      </c>
      <c r="E231" s="29">
        <f t="shared" si="28"/>
        <v>43963</v>
      </c>
      <c r="F231" t="str">
        <f t="shared" si="25"/>
        <v>Ter</v>
      </c>
      <c r="G231">
        <f t="shared" si="26"/>
        <v>0</v>
      </c>
      <c r="H231" t="str">
        <f t="shared" si="27"/>
        <v/>
      </c>
      <c r="J231">
        <v>163</v>
      </c>
      <c r="K231" s="29">
        <v>43901</v>
      </c>
      <c r="L231" t="s">
        <v>49</v>
      </c>
      <c r="M231">
        <v>0</v>
      </c>
      <c r="N231" t="s">
        <v>58</v>
      </c>
    </row>
    <row r="232" spans="4:14" x14ac:dyDescent="0.25">
      <c r="D232">
        <v>226</v>
      </c>
      <c r="E232" s="29">
        <f t="shared" si="28"/>
        <v>43964</v>
      </c>
      <c r="F232" t="str">
        <f t="shared" si="25"/>
        <v>Qua</v>
      </c>
      <c r="G232">
        <f t="shared" si="26"/>
        <v>0</v>
      </c>
      <c r="H232" t="str">
        <f t="shared" si="27"/>
        <v/>
      </c>
      <c r="J232">
        <v>164</v>
      </c>
      <c r="K232" s="29">
        <v>43902</v>
      </c>
      <c r="L232" t="s">
        <v>50</v>
      </c>
      <c r="M232">
        <v>0</v>
      </c>
      <c r="N232" t="s">
        <v>58</v>
      </c>
    </row>
    <row r="233" spans="4:14" x14ac:dyDescent="0.25">
      <c r="D233">
        <v>227</v>
      </c>
      <c r="E233" s="29">
        <f t="shared" si="28"/>
        <v>43965</v>
      </c>
      <c r="F233" t="str">
        <f t="shared" si="25"/>
        <v>Qui</v>
      </c>
      <c r="G233">
        <f t="shared" si="26"/>
        <v>0</v>
      </c>
      <c r="H233" t="str">
        <f t="shared" si="27"/>
        <v/>
      </c>
      <c r="J233">
        <v>165</v>
      </c>
      <c r="K233" s="29">
        <v>43903</v>
      </c>
      <c r="L233" t="s">
        <v>51</v>
      </c>
      <c r="M233">
        <v>0</v>
      </c>
      <c r="N233" t="s">
        <v>58</v>
      </c>
    </row>
    <row r="234" spans="4:14" x14ac:dyDescent="0.25">
      <c r="D234">
        <v>228</v>
      </c>
      <c r="E234" s="29">
        <f t="shared" si="28"/>
        <v>43966</v>
      </c>
      <c r="F234" t="str">
        <f t="shared" si="25"/>
        <v>Sex</v>
      </c>
      <c r="G234">
        <f t="shared" si="26"/>
        <v>0</v>
      </c>
      <c r="H234" t="str">
        <f t="shared" si="27"/>
        <v/>
      </c>
      <c r="J234">
        <v>168</v>
      </c>
      <c r="K234" s="29">
        <v>43906</v>
      </c>
      <c r="L234" t="s">
        <v>47</v>
      </c>
      <c r="M234">
        <v>0</v>
      </c>
      <c r="N234" t="s">
        <v>58</v>
      </c>
    </row>
    <row r="235" spans="4:14" x14ac:dyDescent="0.25">
      <c r="D235">
        <v>229</v>
      </c>
      <c r="E235" s="29">
        <f t="shared" si="28"/>
        <v>43967</v>
      </c>
      <c r="F235" t="str">
        <f t="shared" si="25"/>
        <v>Sáb</v>
      </c>
      <c r="G235">
        <f t="shared" si="26"/>
        <v>0</v>
      </c>
      <c r="H235" t="str">
        <f t="shared" si="27"/>
        <v>X</v>
      </c>
      <c r="J235">
        <v>169</v>
      </c>
      <c r="K235" s="29">
        <v>43907</v>
      </c>
      <c r="L235" t="s">
        <v>48</v>
      </c>
      <c r="M235">
        <v>0</v>
      </c>
      <c r="N235" t="s">
        <v>58</v>
      </c>
    </row>
    <row r="236" spans="4:14" x14ac:dyDescent="0.25">
      <c r="D236">
        <v>230</v>
      </c>
      <c r="E236" s="29">
        <f t="shared" si="28"/>
        <v>43968</v>
      </c>
      <c r="F236" t="str">
        <f t="shared" si="25"/>
        <v>Dom</v>
      </c>
      <c r="G236">
        <f t="shared" si="26"/>
        <v>0</v>
      </c>
      <c r="H236" t="str">
        <f t="shared" si="27"/>
        <v>X</v>
      </c>
      <c r="J236">
        <v>170</v>
      </c>
      <c r="K236" s="29">
        <v>43908</v>
      </c>
      <c r="L236" t="s">
        <v>49</v>
      </c>
      <c r="M236">
        <v>0</v>
      </c>
      <c r="N236" t="s">
        <v>58</v>
      </c>
    </row>
    <row r="237" spans="4:14" x14ac:dyDescent="0.25">
      <c r="D237">
        <v>231</v>
      </c>
      <c r="E237" s="29">
        <f t="shared" si="28"/>
        <v>43969</v>
      </c>
      <c r="F237" t="str">
        <f t="shared" si="25"/>
        <v>Seg</v>
      </c>
      <c r="G237">
        <f t="shared" si="26"/>
        <v>0</v>
      </c>
      <c r="H237" t="str">
        <f t="shared" si="27"/>
        <v/>
      </c>
      <c r="J237">
        <v>171</v>
      </c>
      <c r="K237" s="29">
        <v>43909</v>
      </c>
      <c r="L237" t="s">
        <v>50</v>
      </c>
      <c r="M237">
        <v>0</v>
      </c>
      <c r="N237" t="s">
        <v>58</v>
      </c>
    </row>
    <row r="238" spans="4:14" x14ac:dyDescent="0.25">
      <c r="D238">
        <v>232</v>
      </c>
      <c r="E238" s="29">
        <f t="shared" si="28"/>
        <v>43970</v>
      </c>
      <c r="F238" t="str">
        <f t="shared" si="25"/>
        <v>Ter</v>
      </c>
      <c r="G238">
        <f t="shared" si="26"/>
        <v>0</v>
      </c>
      <c r="H238" t="str">
        <f t="shared" si="27"/>
        <v/>
      </c>
      <c r="J238">
        <v>172</v>
      </c>
      <c r="K238" s="29">
        <v>43910</v>
      </c>
      <c r="L238" t="s">
        <v>51</v>
      </c>
      <c r="M238">
        <v>0</v>
      </c>
      <c r="N238" t="s">
        <v>58</v>
      </c>
    </row>
    <row r="239" spans="4:14" x14ac:dyDescent="0.25">
      <c r="D239">
        <v>233</v>
      </c>
      <c r="E239" s="29">
        <f t="shared" si="28"/>
        <v>43971</v>
      </c>
      <c r="F239" t="str">
        <f t="shared" si="25"/>
        <v>Qua</v>
      </c>
      <c r="G239">
        <f t="shared" si="26"/>
        <v>0</v>
      </c>
      <c r="H239" t="str">
        <f t="shared" si="27"/>
        <v/>
      </c>
      <c r="J239">
        <v>175</v>
      </c>
      <c r="K239" s="29">
        <v>43913</v>
      </c>
      <c r="L239" t="s">
        <v>47</v>
      </c>
      <c r="M239">
        <v>0</v>
      </c>
      <c r="N239" t="s">
        <v>58</v>
      </c>
    </row>
    <row r="240" spans="4:14" x14ac:dyDescent="0.25">
      <c r="D240">
        <v>234</v>
      </c>
      <c r="E240" s="29">
        <f t="shared" si="28"/>
        <v>43972</v>
      </c>
      <c r="F240" t="str">
        <f t="shared" si="25"/>
        <v>Qui</v>
      </c>
      <c r="G240">
        <f t="shared" si="26"/>
        <v>0</v>
      </c>
      <c r="H240" t="str">
        <f t="shared" si="27"/>
        <v/>
      </c>
      <c r="J240">
        <v>176</v>
      </c>
      <c r="K240" s="29">
        <v>43914</v>
      </c>
      <c r="L240" t="s">
        <v>48</v>
      </c>
      <c r="M240">
        <v>0</v>
      </c>
      <c r="N240" t="s">
        <v>58</v>
      </c>
    </row>
    <row r="241" spans="4:14" x14ac:dyDescent="0.25">
      <c r="D241">
        <v>235</v>
      </c>
      <c r="E241" s="29">
        <f t="shared" si="28"/>
        <v>43973</v>
      </c>
      <c r="F241" t="str">
        <f t="shared" si="25"/>
        <v>Sex</v>
      </c>
      <c r="G241">
        <f t="shared" si="26"/>
        <v>0</v>
      </c>
      <c r="H241" t="str">
        <f t="shared" si="27"/>
        <v/>
      </c>
      <c r="J241">
        <v>177</v>
      </c>
      <c r="K241" s="29">
        <v>43915</v>
      </c>
      <c r="L241" t="s">
        <v>49</v>
      </c>
      <c r="M241">
        <v>0</v>
      </c>
      <c r="N241" t="s">
        <v>58</v>
      </c>
    </row>
    <row r="242" spans="4:14" x14ac:dyDescent="0.25">
      <c r="D242">
        <v>236</v>
      </c>
      <c r="E242" s="29">
        <f t="shared" si="28"/>
        <v>43974</v>
      </c>
      <c r="F242" t="str">
        <f t="shared" si="25"/>
        <v>Sáb</v>
      </c>
      <c r="G242">
        <f t="shared" si="26"/>
        <v>0</v>
      </c>
      <c r="H242" t="str">
        <f t="shared" si="27"/>
        <v>X</v>
      </c>
      <c r="J242">
        <v>178</v>
      </c>
      <c r="K242" s="29">
        <v>43916</v>
      </c>
      <c r="L242" t="s">
        <v>50</v>
      </c>
      <c r="M242">
        <v>0</v>
      </c>
      <c r="N242" t="s">
        <v>58</v>
      </c>
    </row>
    <row r="243" spans="4:14" x14ac:dyDescent="0.25">
      <c r="D243">
        <v>237</v>
      </c>
      <c r="E243" s="29">
        <f t="shared" si="28"/>
        <v>43975</v>
      </c>
      <c r="F243" t="str">
        <f t="shared" si="25"/>
        <v>Dom</v>
      </c>
      <c r="G243">
        <f t="shared" si="26"/>
        <v>0</v>
      </c>
      <c r="H243" t="str">
        <f t="shared" si="27"/>
        <v>X</v>
      </c>
      <c r="J243">
        <v>179</v>
      </c>
      <c r="K243" s="29">
        <v>43917</v>
      </c>
      <c r="L243" t="s">
        <v>51</v>
      </c>
      <c r="M243">
        <v>0</v>
      </c>
      <c r="N243" t="s">
        <v>58</v>
      </c>
    </row>
    <row r="244" spans="4:14" x14ac:dyDescent="0.25">
      <c r="D244">
        <v>238</v>
      </c>
      <c r="E244" s="29">
        <f t="shared" si="28"/>
        <v>43976</v>
      </c>
      <c r="F244" t="str">
        <f t="shared" si="25"/>
        <v>Seg</v>
      </c>
      <c r="G244">
        <f t="shared" si="26"/>
        <v>0</v>
      </c>
      <c r="H244" t="str">
        <f t="shared" si="27"/>
        <v/>
      </c>
      <c r="J244">
        <v>182</v>
      </c>
      <c r="K244" s="29">
        <v>43920</v>
      </c>
      <c r="L244" t="s">
        <v>47</v>
      </c>
      <c r="M244">
        <v>0</v>
      </c>
      <c r="N244" t="s">
        <v>58</v>
      </c>
    </row>
    <row r="245" spans="4:14" x14ac:dyDescent="0.25">
      <c r="D245">
        <v>239</v>
      </c>
      <c r="E245" s="29">
        <f t="shared" si="28"/>
        <v>43977</v>
      </c>
      <c r="F245" t="str">
        <f t="shared" si="25"/>
        <v>Ter</v>
      </c>
      <c r="G245">
        <f t="shared" si="26"/>
        <v>0</v>
      </c>
      <c r="H245" t="str">
        <f t="shared" si="27"/>
        <v/>
      </c>
      <c r="J245">
        <v>183</v>
      </c>
      <c r="K245" s="29">
        <v>43921</v>
      </c>
      <c r="L245" t="s">
        <v>48</v>
      </c>
      <c r="M245">
        <v>0</v>
      </c>
      <c r="N245" t="s">
        <v>58</v>
      </c>
    </row>
    <row r="246" spans="4:14" x14ac:dyDescent="0.25">
      <c r="D246">
        <v>240</v>
      </c>
      <c r="E246" s="29">
        <f t="shared" si="28"/>
        <v>43978</v>
      </c>
      <c r="F246" t="str">
        <f t="shared" si="25"/>
        <v>Qua</v>
      </c>
      <c r="G246">
        <f t="shared" si="26"/>
        <v>0</v>
      </c>
      <c r="H246" t="str">
        <f t="shared" si="27"/>
        <v/>
      </c>
      <c r="J246">
        <v>184</v>
      </c>
      <c r="K246" s="29">
        <v>43922</v>
      </c>
      <c r="L246" t="s">
        <v>49</v>
      </c>
      <c r="M246">
        <v>0</v>
      </c>
      <c r="N246" t="s">
        <v>58</v>
      </c>
    </row>
    <row r="247" spans="4:14" x14ac:dyDescent="0.25">
      <c r="D247">
        <v>241</v>
      </c>
      <c r="E247" s="29">
        <f t="shared" si="28"/>
        <v>43979</v>
      </c>
      <c r="F247" t="str">
        <f t="shared" si="25"/>
        <v>Qui</v>
      </c>
      <c r="G247">
        <f t="shared" si="26"/>
        <v>0</v>
      </c>
      <c r="H247" t="str">
        <f t="shared" si="27"/>
        <v/>
      </c>
      <c r="J247">
        <v>185</v>
      </c>
      <c r="K247" s="29">
        <v>43923</v>
      </c>
      <c r="L247" t="s">
        <v>50</v>
      </c>
      <c r="M247">
        <v>0</v>
      </c>
      <c r="N247" t="s">
        <v>58</v>
      </c>
    </row>
    <row r="248" spans="4:14" x14ac:dyDescent="0.25">
      <c r="D248">
        <v>242</v>
      </c>
      <c r="E248" s="29">
        <f t="shared" si="28"/>
        <v>43980</v>
      </c>
      <c r="F248" t="str">
        <f t="shared" si="25"/>
        <v>Sex</v>
      </c>
      <c r="G248">
        <f t="shared" si="26"/>
        <v>0</v>
      </c>
      <c r="H248" t="str">
        <f t="shared" si="27"/>
        <v/>
      </c>
      <c r="J248">
        <v>186</v>
      </c>
      <c r="K248" s="29">
        <v>43924</v>
      </c>
      <c r="L248" t="s">
        <v>51</v>
      </c>
      <c r="M248">
        <v>0</v>
      </c>
      <c r="N248" t="s">
        <v>58</v>
      </c>
    </row>
    <row r="249" spans="4:14" x14ac:dyDescent="0.25">
      <c r="D249">
        <v>243</v>
      </c>
      <c r="E249" s="29">
        <f t="shared" si="28"/>
        <v>43981</v>
      </c>
      <c r="F249" t="str">
        <f t="shared" si="25"/>
        <v>Sáb</v>
      </c>
      <c r="G249">
        <f t="shared" si="26"/>
        <v>0</v>
      </c>
      <c r="H249" t="str">
        <f t="shared" si="27"/>
        <v>X</v>
      </c>
      <c r="J249">
        <v>189</v>
      </c>
      <c r="K249" s="29">
        <v>43927</v>
      </c>
      <c r="L249" t="s">
        <v>47</v>
      </c>
      <c r="M249">
        <v>0</v>
      </c>
      <c r="N249" t="s">
        <v>58</v>
      </c>
    </row>
    <row r="250" spans="4:14" x14ac:dyDescent="0.25">
      <c r="D250">
        <v>244</v>
      </c>
      <c r="E250" s="29">
        <f t="shared" si="28"/>
        <v>43982</v>
      </c>
      <c r="F250" t="str">
        <f t="shared" si="25"/>
        <v>Dom</v>
      </c>
      <c r="G250">
        <f t="shared" si="26"/>
        <v>0</v>
      </c>
      <c r="H250" t="str">
        <f t="shared" si="27"/>
        <v>X</v>
      </c>
      <c r="J250">
        <v>190</v>
      </c>
      <c r="K250" s="29">
        <v>43928</v>
      </c>
      <c r="L250" t="s">
        <v>48</v>
      </c>
      <c r="M250">
        <v>0</v>
      </c>
      <c r="N250" t="s">
        <v>58</v>
      </c>
    </row>
    <row r="251" spans="4:14" x14ac:dyDescent="0.25">
      <c r="D251">
        <v>245</v>
      </c>
      <c r="E251" s="29">
        <f t="shared" si="28"/>
        <v>43983</v>
      </c>
      <c r="F251" t="str">
        <f t="shared" si="25"/>
        <v>Seg</v>
      </c>
      <c r="G251">
        <f t="shared" si="26"/>
        <v>0</v>
      </c>
      <c r="H251" t="str">
        <f t="shared" si="27"/>
        <v/>
      </c>
      <c r="J251">
        <v>191</v>
      </c>
      <c r="K251" s="29">
        <v>43929</v>
      </c>
      <c r="L251" t="s">
        <v>49</v>
      </c>
      <c r="M251">
        <v>0</v>
      </c>
      <c r="N251" t="s">
        <v>58</v>
      </c>
    </row>
    <row r="252" spans="4:14" x14ac:dyDescent="0.25">
      <c r="D252">
        <v>246</v>
      </c>
      <c r="E252" s="29">
        <f t="shared" si="28"/>
        <v>43984</v>
      </c>
      <c r="F252" t="str">
        <f t="shared" si="25"/>
        <v>Ter</v>
      </c>
      <c r="G252">
        <f t="shared" si="26"/>
        <v>0</v>
      </c>
      <c r="H252" t="str">
        <f t="shared" si="27"/>
        <v/>
      </c>
      <c r="J252">
        <v>192</v>
      </c>
      <c r="K252" s="29">
        <v>43930</v>
      </c>
      <c r="L252" t="s">
        <v>50</v>
      </c>
      <c r="M252">
        <v>0</v>
      </c>
      <c r="N252" t="s">
        <v>58</v>
      </c>
    </row>
    <row r="253" spans="4:14" x14ac:dyDescent="0.25">
      <c r="D253">
        <v>247</v>
      </c>
      <c r="E253" s="29">
        <f t="shared" si="28"/>
        <v>43985</v>
      </c>
      <c r="F253" t="str">
        <f t="shared" si="25"/>
        <v>Qua</v>
      </c>
      <c r="G253">
        <f t="shared" si="26"/>
        <v>0</v>
      </c>
      <c r="H253" t="str">
        <f t="shared" si="27"/>
        <v/>
      </c>
      <c r="J253">
        <v>196</v>
      </c>
      <c r="K253" s="29">
        <v>43934</v>
      </c>
      <c r="L253" t="s">
        <v>47</v>
      </c>
      <c r="M253">
        <v>0</v>
      </c>
      <c r="N253" t="s">
        <v>58</v>
      </c>
    </row>
    <row r="254" spans="4:14" x14ac:dyDescent="0.25">
      <c r="D254">
        <v>248</v>
      </c>
      <c r="E254" s="29">
        <f t="shared" si="28"/>
        <v>43986</v>
      </c>
      <c r="F254" t="str">
        <f t="shared" si="25"/>
        <v>Qui</v>
      </c>
      <c r="G254">
        <f t="shared" si="26"/>
        <v>0</v>
      </c>
      <c r="H254" t="str">
        <f t="shared" si="27"/>
        <v/>
      </c>
      <c r="J254">
        <v>197</v>
      </c>
      <c r="K254" s="29">
        <v>43935</v>
      </c>
      <c r="L254" t="s">
        <v>48</v>
      </c>
      <c r="M254">
        <v>0</v>
      </c>
      <c r="N254" t="s">
        <v>58</v>
      </c>
    </row>
    <row r="255" spans="4:14" x14ac:dyDescent="0.25">
      <c r="D255">
        <v>249</v>
      </c>
      <c r="E255" s="29">
        <f t="shared" si="28"/>
        <v>43987</v>
      </c>
      <c r="F255" t="str">
        <f t="shared" si="25"/>
        <v>Sex</v>
      </c>
      <c r="G255">
        <f t="shared" si="26"/>
        <v>0</v>
      </c>
      <c r="H255" t="str">
        <f t="shared" si="27"/>
        <v/>
      </c>
      <c r="J255">
        <v>198</v>
      </c>
      <c r="K255" s="29">
        <v>43936</v>
      </c>
      <c r="L255" t="s">
        <v>49</v>
      </c>
      <c r="M255">
        <v>0</v>
      </c>
      <c r="N255" t="s">
        <v>58</v>
      </c>
    </row>
    <row r="256" spans="4:14" x14ac:dyDescent="0.25">
      <c r="D256">
        <v>250</v>
      </c>
      <c r="E256" s="29">
        <f t="shared" si="28"/>
        <v>43988</v>
      </c>
      <c r="F256" t="str">
        <f t="shared" si="25"/>
        <v>Sáb</v>
      </c>
      <c r="G256">
        <f t="shared" si="26"/>
        <v>0</v>
      </c>
      <c r="H256" t="str">
        <f t="shared" si="27"/>
        <v>X</v>
      </c>
      <c r="J256">
        <v>199</v>
      </c>
      <c r="K256" s="29">
        <v>43937</v>
      </c>
      <c r="L256" t="s">
        <v>50</v>
      </c>
      <c r="M256">
        <v>0</v>
      </c>
      <c r="N256" t="s">
        <v>58</v>
      </c>
    </row>
    <row r="257" spans="4:14" x14ac:dyDescent="0.25">
      <c r="D257">
        <v>251</v>
      </c>
      <c r="E257" s="29">
        <f t="shared" si="28"/>
        <v>43989</v>
      </c>
      <c r="F257" t="str">
        <f t="shared" si="25"/>
        <v>Dom</v>
      </c>
      <c r="G257">
        <f t="shared" si="26"/>
        <v>0</v>
      </c>
      <c r="H257" t="str">
        <f t="shared" si="27"/>
        <v>X</v>
      </c>
      <c r="J257">
        <v>200</v>
      </c>
      <c r="K257" s="29">
        <v>43938</v>
      </c>
      <c r="L257" t="s">
        <v>51</v>
      </c>
      <c r="M257">
        <v>0</v>
      </c>
      <c r="N257" t="s">
        <v>58</v>
      </c>
    </row>
    <row r="258" spans="4:14" x14ac:dyDescent="0.25">
      <c r="D258">
        <v>252</v>
      </c>
      <c r="E258" s="29">
        <f t="shared" si="28"/>
        <v>43990</v>
      </c>
      <c r="F258" t="str">
        <f t="shared" si="25"/>
        <v>Seg</v>
      </c>
      <c r="G258">
        <f t="shared" si="26"/>
        <v>0</v>
      </c>
      <c r="H258" t="str">
        <f t="shared" si="27"/>
        <v/>
      </c>
      <c r="J258">
        <v>203</v>
      </c>
      <c r="K258" s="29">
        <v>43941</v>
      </c>
      <c r="L258" t="s">
        <v>47</v>
      </c>
      <c r="M258">
        <v>0</v>
      </c>
      <c r="N258" t="s">
        <v>58</v>
      </c>
    </row>
    <row r="259" spans="4:14" x14ac:dyDescent="0.25">
      <c r="D259">
        <v>253</v>
      </c>
      <c r="E259" s="29">
        <f t="shared" si="28"/>
        <v>43991</v>
      </c>
      <c r="F259" t="str">
        <f t="shared" si="25"/>
        <v>Ter</v>
      </c>
      <c r="G259">
        <f t="shared" si="26"/>
        <v>0</v>
      </c>
      <c r="H259" t="str">
        <f t="shared" si="27"/>
        <v/>
      </c>
      <c r="J259">
        <v>204</v>
      </c>
      <c r="K259" s="29">
        <v>43942</v>
      </c>
      <c r="L259" t="s">
        <v>48</v>
      </c>
      <c r="M259">
        <v>0</v>
      </c>
      <c r="N259" t="s">
        <v>58</v>
      </c>
    </row>
    <row r="260" spans="4:14" x14ac:dyDescent="0.25">
      <c r="D260">
        <v>254</v>
      </c>
      <c r="E260" s="29">
        <f t="shared" si="28"/>
        <v>43992</v>
      </c>
      <c r="F260" t="str">
        <f t="shared" si="25"/>
        <v>Qua</v>
      </c>
      <c r="G260">
        <f t="shared" si="26"/>
        <v>1</v>
      </c>
      <c r="H260" t="str">
        <f t="shared" si="27"/>
        <v>X</v>
      </c>
      <c r="J260">
        <v>205</v>
      </c>
      <c r="K260" s="29">
        <v>43943</v>
      </c>
      <c r="L260" t="s">
        <v>49</v>
      </c>
      <c r="M260">
        <v>0</v>
      </c>
      <c r="N260" t="s">
        <v>58</v>
      </c>
    </row>
    <row r="261" spans="4:14" x14ac:dyDescent="0.25">
      <c r="D261">
        <v>255</v>
      </c>
      <c r="E261" s="29">
        <f t="shared" si="28"/>
        <v>43993</v>
      </c>
      <c r="F261" t="str">
        <f t="shared" si="25"/>
        <v>Qui</v>
      </c>
      <c r="G261">
        <f t="shared" si="26"/>
        <v>1</v>
      </c>
      <c r="H261" t="str">
        <f t="shared" si="27"/>
        <v>X</v>
      </c>
      <c r="J261">
        <v>206</v>
      </c>
      <c r="K261" s="29">
        <v>43944</v>
      </c>
      <c r="L261" t="s">
        <v>50</v>
      </c>
      <c r="M261">
        <v>0</v>
      </c>
      <c r="N261" t="s">
        <v>58</v>
      </c>
    </row>
    <row r="262" spans="4:14" x14ac:dyDescent="0.25">
      <c r="D262">
        <v>256</v>
      </c>
      <c r="E262" s="29">
        <f t="shared" si="28"/>
        <v>43994</v>
      </c>
      <c r="F262" t="str">
        <f t="shared" si="25"/>
        <v>Sex</v>
      </c>
      <c r="G262">
        <f t="shared" si="26"/>
        <v>0</v>
      </c>
      <c r="H262" t="str">
        <f t="shared" si="27"/>
        <v/>
      </c>
      <c r="J262">
        <v>207</v>
      </c>
      <c r="K262" s="29">
        <v>43945</v>
      </c>
      <c r="L262" t="s">
        <v>51</v>
      </c>
      <c r="M262">
        <v>0</v>
      </c>
      <c r="N262" t="s">
        <v>58</v>
      </c>
    </row>
    <row r="263" spans="4:14" x14ac:dyDescent="0.25">
      <c r="D263">
        <v>257</v>
      </c>
      <c r="E263" s="29">
        <f t="shared" si="28"/>
        <v>43995</v>
      </c>
      <c r="F263" t="str">
        <f t="shared" si="25"/>
        <v>Sáb</v>
      </c>
      <c r="G263">
        <f t="shared" si="26"/>
        <v>0</v>
      </c>
      <c r="H263" t="str">
        <f t="shared" si="27"/>
        <v>X</v>
      </c>
      <c r="J263">
        <v>210</v>
      </c>
      <c r="K263" s="29">
        <v>43948</v>
      </c>
      <c r="L263" t="s">
        <v>47</v>
      </c>
      <c r="M263">
        <v>0</v>
      </c>
      <c r="N263" t="s">
        <v>58</v>
      </c>
    </row>
    <row r="264" spans="4:14" x14ac:dyDescent="0.25">
      <c r="D264">
        <v>258</v>
      </c>
      <c r="E264" s="29">
        <f t="shared" si="28"/>
        <v>43996</v>
      </c>
      <c r="F264" t="str">
        <f t="shared" ref="F264:F327" si="29">CHOOSE(WEEKDAY(E264,2),$B$2,$B$3,$B$4,$B$5,$B$6,$B$7,$B$8)</f>
        <v>Dom</v>
      </c>
      <c r="G264">
        <f t="shared" ref="G264:G327" si="30">COUNTIF($P$4:$T$17,E264)</f>
        <v>0</v>
      </c>
      <c r="H264" t="str">
        <f t="shared" ref="H264:H327" si="31">IF(WEEKDAY(E264,2)&gt;5,"X",IF(G264,"X",""))</f>
        <v>X</v>
      </c>
      <c r="J264">
        <v>211</v>
      </c>
      <c r="K264" s="29">
        <v>43949</v>
      </c>
      <c r="L264" t="s">
        <v>48</v>
      </c>
      <c r="M264">
        <v>0</v>
      </c>
      <c r="N264" t="s">
        <v>58</v>
      </c>
    </row>
    <row r="265" spans="4:14" x14ac:dyDescent="0.25">
      <c r="D265">
        <v>259</v>
      </c>
      <c r="E265" s="29">
        <f t="shared" si="28"/>
        <v>43997</v>
      </c>
      <c r="F265" t="str">
        <f t="shared" si="29"/>
        <v>Seg</v>
      </c>
      <c r="G265">
        <f t="shared" si="30"/>
        <v>0</v>
      </c>
      <c r="H265" t="str">
        <f t="shared" si="31"/>
        <v/>
      </c>
      <c r="J265">
        <v>212</v>
      </c>
      <c r="K265" s="29">
        <v>43950</v>
      </c>
      <c r="L265" t="s">
        <v>49</v>
      </c>
      <c r="M265">
        <v>0</v>
      </c>
      <c r="N265" t="s">
        <v>58</v>
      </c>
    </row>
    <row r="266" spans="4:14" x14ac:dyDescent="0.25">
      <c r="D266">
        <v>260</v>
      </c>
      <c r="E266" s="29">
        <f t="shared" si="28"/>
        <v>43998</v>
      </c>
      <c r="F266" t="str">
        <f t="shared" si="29"/>
        <v>Ter</v>
      </c>
      <c r="G266">
        <f t="shared" si="30"/>
        <v>0</v>
      </c>
      <c r="H266" t="str">
        <f t="shared" si="31"/>
        <v/>
      </c>
      <c r="J266">
        <v>213</v>
      </c>
      <c r="K266" s="29">
        <v>43951</v>
      </c>
      <c r="L266" t="s">
        <v>50</v>
      </c>
      <c r="M266">
        <v>0</v>
      </c>
      <c r="N266" t="s">
        <v>58</v>
      </c>
    </row>
    <row r="267" spans="4:14" x14ac:dyDescent="0.25">
      <c r="D267">
        <v>261</v>
      </c>
      <c r="E267" s="29">
        <f t="shared" si="28"/>
        <v>43999</v>
      </c>
      <c r="F267" t="str">
        <f t="shared" si="29"/>
        <v>Qua</v>
      </c>
      <c r="G267">
        <f t="shared" si="30"/>
        <v>0</v>
      </c>
      <c r="H267" t="str">
        <f t="shared" si="31"/>
        <v/>
      </c>
      <c r="J267">
        <v>217</v>
      </c>
      <c r="K267" s="29">
        <v>43955</v>
      </c>
      <c r="L267" t="s">
        <v>47</v>
      </c>
      <c r="M267">
        <v>0</v>
      </c>
      <c r="N267" t="s">
        <v>58</v>
      </c>
    </row>
    <row r="268" spans="4:14" x14ac:dyDescent="0.25">
      <c r="D268">
        <v>262</v>
      </c>
      <c r="E268" s="29">
        <f t="shared" ref="E268:E331" si="32">E267+1</f>
        <v>44000</v>
      </c>
      <c r="F268" t="str">
        <f t="shared" si="29"/>
        <v>Qui</v>
      </c>
      <c r="G268">
        <f t="shared" si="30"/>
        <v>0</v>
      </c>
      <c r="H268" t="str">
        <f t="shared" si="31"/>
        <v/>
      </c>
      <c r="J268">
        <v>218</v>
      </c>
      <c r="K268" s="29">
        <v>43956</v>
      </c>
      <c r="L268" t="s">
        <v>48</v>
      </c>
      <c r="M268">
        <v>0</v>
      </c>
      <c r="N268" t="s">
        <v>58</v>
      </c>
    </row>
    <row r="269" spans="4:14" x14ac:dyDescent="0.25">
      <c r="D269">
        <v>263</v>
      </c>
      <c r="E269" s="29">
        <f t="shared" si="32"/>
        <v>44001</v>
      </c>
      <c r="F269" t="str">
        <f t="shared" si="29"/>
        <v>Sex</v>
      </c>
      <c r="G269">
        <f t="shared" si="30"/>
        <v>0</v>
      </c>
      <c r="H269" t="str">
        <f t="shared" si="31"/>
        <v/>
      </c>
      <c r="J269">
        <v>219</v>
      </c>
      <c r="K269" s="29">
        <v>43957</v>
      </c>
      <c r="L269" t="s">
        <v>49</v>
      </c>
      <c r="M269">
        <v>0</v>
      </c>
      <c r="N269" t="s">
        <v>58</v>
      </c>
    </row>
    <row r="270" spans="4:14" x14ac:dyDescent="0.25">
      <c r="D270">
        <v>264</v>
      </c>
      <c r="E270" s="29">
        <f t="shared" si="32"/>
        <v>44002</v>
      </c>
      <c r="F270" t="str">
        <f t="shared" si="29"/>
        <v>Sáb</v>
      </c>
      <c r="G270">
        <f t="shared" si="30"/>
        <v>0</v>
      </c>
      <c r="H270" t="str">
        <f t="shared" si="31"/>
        <v>X</v>
      </c>
      <c r="J270">
        <v>220</v>
      </c>
      <c r="K270" s="29">
        <v>43958</v>
      </c>
      <c r="L270" t="s">
        <v>50</v>
      </c>
      <c r="M270">
        <v>0</v>
      </c>
      <c r="N270" t="s">
        <v>58</v>
      </c>
    </row>
    <row r="271" spans="4:14" x14ac:dyDescent="0.25">
      <c r="D271">
        <v>265</v>
      </c>
      <c r="E271" s="29">
        <f t="shared" si="32"/>
        <v>44003</v>
      </c>
      <c r="F271" t="str">
        <f t="shared" si="29"/>
        <v>Dom</v>
      </c>
      <c r="G271">
        <f t="shared" si="30"/>
        <v>0</v>
      </c>
      <c r="H271" t="str">
        <f t="shared" si="31"/>
        <v>X</v>
      </c>
      <c r="J271">
        <v>221</v>
      </c>
      <c r="K271" s="29">
        <v>43959</v>
      </c>
      <c r="L271" t="s">
        <v>51</v>
      </c>
      <c r="M271">
        <v>0</v>
      </c>
      <c r="N271" t="s">
        <v>58</v>
      </c>
    </row>
    <row r="272" spans="4:14" x14ac:dyDescent="0.25">
      <c r="D272">
        <v>266</v>
      </c>
      <c r="E272" s="29">
        <f t="shared" si="32"/>
        <v>44004</v>
      </c>
      <c r="F272" t="str">
        <f t="shared" si="29"/>
        <v>Seg</v>
      </c>
      <c r="G272">
        <f t="shared" si="30"/>
        <v>0</v>
      </c>
      <c r="H272" t="str">
        <f t="shared" si="31"/>
        <v/>
      </c>
      <c r="J272">
        <v>224</v>
      </c>
      <c r="K272" s="29">
        <v>43962</v>
      </c>
      <c r="L272" t="s">
        <v>47</v>
      </c>
      <c r="M272">
        <v>0</v>
      </c>
      <c r="N272" t="s">
        <v>58</v>
      </c>
    </row>
    <row r="273" spans="4:14" x14ac:dyDescent="0.25">
      <c r="D273">
        <v>267</v>
      </c>
      <c r="E273" s="29">
        <f t="shared" si="32"/>
        <v>44005</v>
      </c>
      <c r="F273" t="str">
        <f t="shared" si="29"/>
        <v>Ter</v>
      </c>
      <c r="G273">
        <f t="shared" si="30"/>
        <v>0</v>
      </c>
      <c r="H273" t="str">
        <f t="shared" si="31"/>
        <v/>
      </c>
      <c r="J273">
        <v>225</v>
      </c>
      <c r="K273" s="29">
        <v>43963</v>
      </c>
      <c r="L273" t="s">
        <v>48</v>
      </c>
      <c r="M273">
        <v>0</v>
      </c>
      <c r="N273" t="s">
        <v>58</v>
      </c>
    </row>
    <row r="274" spans="4:14" x14ac:dyDescent="0.25">
      <c r="D274">
        <v>268</v>
      </c>
      <c r="E274" s="29">
        <f t="shared" si="32"/>
        <v>44006</v>
      </c>
      <c r="F274" t="str">
        <f t="shared" si="29"/>
        <v>Qua</v>
      </c>
      <c r="G274">
        <f t="shared" si="30"/>
        <v>0</v>
      </c>
      <c r="H274" t="str">
        <f t="shared" si="31"/>
        <v/>
      </c>
      <c r="J274">
        <v>226</v>
      </c>
      <c r="K274" s="29">
        <v>43964</v>
      </c>
      <c r="L274" t="s">
        <v>49</v>
      </c>
      <c r="M274">
        <v>0</v>
      </c>
      <c r="N274" t="s">
        <v>58</v>
      </c>
    </row>
    <row r="275" spans="4:14" x14ac:dyDescent="0.25">
      <c r="D275">
        <v>269</v>
      </c>
      <c r="E275" s="29">
        <f t="shared" si="32"/>
        <v>44007</v>
      </c>
      <c r="F275" t="str">
        <f t="shared" si="29"/>
        <v>Qui</v>
      </c>
      <c r="G275">
        <f t="shared" si="30"/>
        <v>0</v>
      </c>
      <c r="H275" t="str">
        <f t="shared" si="31"/>
        <v/>
      </c>
      <c r="J275">
        <v>227</v>
      </c>
      <c r="K275" s="29">
        <v>43965</v>
      </c>
      <c r="L275" t="s">
        <v>50</v>
      </c>
      <c r="M275">
        <v>0</v>
      </c>
      <c r="N275" t="s">
        <v>58</v>
      </c>
    </row>
    <row r="276" spans="4:14" x14ac:dyDescent="0.25">
      <c r="D276">
        <v>270</v>
      </c>
      <c r="E276" s="29">
        <f t="shared" si="32"/>
        <v>44008</v>
      </c>
      <c r="F276" t="str">
        <f t="shared" si="29"/>
        <v>Sex</v>
      </c>
      <c r="G276">
        <f t="shared" si="30"/>
        <v>0</v>
      </c>
      <c r="H276" t="str">
        <f t="shared" si="31"/>
        <v/>
      </c>
      <c r="J276">
        <v>228</v>
      </c>
      <c r="K276" s="29">
        <v>43966</v>
      </c>
      <c r="L276" t="s">
        <v>51</v>
      </c>
      <c r="M276">
        <v>0</v>
      </c>
      <c r="N276" t="s">
        <v>58</v>
      </c>
    </row>
    <row r="277" spans="4:14" x14ac:dyDescent="0.25">
      <c r="D277">
        <v>271</v>
      </c>
      <c r="E277" s="29">
        <f t="shared" si="32"/>
        <v>44009</v>
      </c>
      <c r="F277" t="str">
        <f t="shared" si="29"/>
        <v>Sáb</v>
      </c>
      <c r="G277">
        <f t="shared" si="30"/>
        <v>0</v>
      </c>
      <c r="H277" t="str">
        <f t="shared" si="31"/>
        <v>X</v>
      </c>
      <c r="J277">
        <v>231</v>
      </c>
      <c r="K277" s="29">
        <v>43969</v>
      </c>
      <c r="L277" t="s">
        <v>47</v>
      </c>
      <c r="M277">
        <v>0</v>
      </c>
      <c r="N277" t="s">
        <v>58</v>
      </c>
    </row>
    <row r="278" spans="4:14" x14ac:dyDescent="0.25">
      <c r="D278">
        <v>272</v>
      </c>
      <c r="E278" s="29">
        <f t="shared" si="32"/>
        <v>44010</v>
      </c>
      <c r="F278" t="str">
        <f t="shared" si="29"/>
        <v>Dom</v>
      </c>
      <c r="G278">
        <f t="shared" si="30"/>
        <v>0</v>
      </c>
      <c r="H278" t="str">
        <f t="shared" si="31"/>
        <v>X</v>
      </c>
      <c r="J278">
        <v>232</v>
      </c>
      <c r="K278" s="29">
        <v>43970</v>
      </c>
      <c r="L278" t="s">
        <v>48</v>
      </c>
      <c r="M278">
        <v>0</v>
      </c>
      <c r="N278" t="s">
        <v>58</v>
      </c>
    </row>
    <row r="279" spans="4:14" x14ac:dyDescent="0.25">
      <c r="D279">
        <v>273</v>
      </c>
      <c r="E279" s="29">
        <f t="shared" si="32"/>
        <v>44011</v>
      </c>
      <c r="F279" t="str">
        <f t="shared" si="29"/>
        <v>Seg</v>
      </c>
      <c r="G279">
        <f t="shared" si="30"/>
        <v>0</v>
      </c>
      <c r="H279" t="str">
        <f t="shared" si="31"/>
        <v/>
      </c>
      <c r="J279">
        <v>233</v>
      </c>
      <c r="K279" s="29">
        <v>43971</v>
      </c>
      <c r="L279" t="s">
        <v>49</v>
      </c>
      <c r="M279">
        <v>0</v>
      </c>
      <c r="N279" t="s">
        <v>58</v>
      </c>
    </row>
    <row r="280" spans="4:14" x14ac:dyDescent="0.25">
      <c r="D280">
        <v>274</v>
      </c>
      <c r="E280" s="29">
        <f t="shared" si="32"/>
        <v>44012</v>
      </c>
      <c r="F280" t="str">
        <f t="shared" si="29"/>
        <v>Ter</v>
      </c>
      <c r="G280">
        <f t="shared" si="30"/>
        <v>0</v>
      </c>
      <c r="H280" t="str">
        <f t="shared" si="31"/>
        <v/>
      </c>
      <c r="J280">
        <v>234</v>
      </c>
      <c r="K280" s="29">
        <v>43972</v>
      </c>
      <c r="L280" t="s">
        <v>50</v>
      </c>
      <c r="M280">
        <v>0</v>
      </c>
      <c r="N280" t="s">
        <v>58</v>
      </c>
    </row>
    <row r="281" spans="4:14" x14ac:dyDescent="0.25">
      <c r="D281">
        <v>275</v>
      </c>
      <c r="E281" s="29">
        <f t="shared" si="32"/>
        <v>44013</v>
      </c>
      <c r="F281" t="str">
        <f t="shared" si="29"/>
        <v>Qua</v>
      </c>
      <c r="G281">
        <f t="shared" si="30"/>
        <v>0</v>
      </c>
      <c r="H281" t="str">
        <f t="shared" si="31"/>
        <v/>
      </c>
      <c r="J281">
        <v>235</v>
      </c>
      <c r="K281" s="29">
        <v>43973</v>
      </c>
      <c r="L281" t="s">
        <v>51</v>
      </c>
      <c r="M281">
        <v>0</v>
      </c>
      <c r="N281" t="s">
        <v>58</v>
      </c>
    </row>
    <row r="282" spans="4:14" x14ac:dyDescent="0.25">
      <c r="D282">
        <v>276</v>
      </c>
      <c r="E282" s="29">
        <f t="shared" si="32"/>
        <v>44014</v>
      </c>
      <c r="F282" t="str">
        <f t="shared" si="29"/>
        <v>Qui</v>
      </c>
      <c r="G282">
        <f t="shared" si="30"/>
        <v>0</v>
      </c>
      <c r="H282" t="str">
        <f t="shared" si="31"/>
        <v/>
      </c>
      <c r="J282">
        <v>238</v>
      </c>
      <c r="K282" s="29">
        <v>43976</v>
      </c>
      <c r="L282" t="s">
        <v>47</v>
      </c>
      <c r="M282">
        <v>0</v>
      </c>
      <c r="N282" t="s">
        <v>58</v>
      </c>
    </row>
    <row r="283" spans="4:14" x14ac:dyDescent="0.25">
      <c r="D283">
        <v>277</v>
      </c>
      <c r="E283" s="29">
        <f t="shared" si="32"/>
        <v>44015</v>
      </c>
      <c r="F283" t="str">
        <f t="shared" si="29"/>
        <v>Sex</v>
      </c>
      <c r="G283">
        <f t="shared" si="30"/>
        <v>0</v>
      </c>
      <c r="H283" t="str">
        <f t="shared" si="31"/>
        <v/>
      </c>
      <c r="J283">
        <v>239</v>
      </c>
      <c r="K283" s="29">
        <v>43977</v>
      </c>
      <c r="L283" t="s">
        <v>48</v>
      </c>
      <c r="M283">
        <v>0</v>
      </c>
      <c r="N283" t="s">
        <v>58</v>
      </c>
    </row>
    <row r="284" spans="4:14" x14ac:dyDescent="0.25">
      <c r="D284">
        <v>278</v>
      </c>
      <c r="E284" s="29">
        <f t="shared" si="32"/>
        <v>44016</v>
      </c>
      <c r="F284" t="str">
        <f t="shared" si="29"/>
        <v>Sáb</v>
      </c>
      <c r="G284">
        <f t="shared" si="30"/>
        <v>0</v>
      </c>
      <c r="H284" t="str">
        <f t="shared" si="31"/>
        <v>X</v>
      </c>
      <c r="J284">
        <v>240</v>
      </c>
      <c r="K284" s="29">
        <v>43978</v>
      </c>
      <c r="L284" t="s">
        <v>49</v>
      </c>
      <c r="M284">
        <v>0</v>
      </c>
      <c r="N284" t="s">
        <v>58</v>
      </c>
    </row>
    <row r="285" spans="4:14" x14ac:dyDescent="0.25">
      <c r="D285">
        <v>279</v>
      </c>
      <c r="E285" s="29">
        <f t="shared" si="32"/>
        <v>44017</v>
      </c>
      <c r="F285" t="str">
        <f t="shared" si="29"/>
        <v>Dom</v>
      </c>
      <c r="G285">
        <f t="shared" si="30"/>
        <v>0</v>
      </c>
      <c r="H285" t="str">
        <f t="shared" si="31"/>
        <v>X</v>
      </c>
      <c r="J285">
        <v>241</v>
      </c>
      <c r="K285" s="29">
        <v>43979</v>
      </c>
      <c r="L285" t="s">
        <v>50</v>
      </c>
      <c r="M285">
        <v>0</v>
      </c>
      <c r="N285" t="s">
        <v>58</v>
      </c>
    </row>
    <row r="286" spans="4:14" x14ac:dyDescent="0.25">
      <c r="D286">
        <v>280</v>
      </c>
      <c r="E286" s="29">
        <f t="shared" si="32"/>
        <v>44018</v>
      </c>
      <c r="F286" t="str">
        <f t="shared" si="29"/>
        <v>Seg</v>
      </c>
      <c r="G286">
        <f t="shared" si="30"/>
        <v>0</v>
      </c>
      <c r="H286" t="str">
        <f t="shared" si="31"/>
        <v/>
      </c>
      <c r="J286">
        <v>242</v>
      </c>
      <c r="K286" s="29">
        <v>43980</v>
      </c>
      <c r="L286" t="s">
        <v>51</v>
      </c>
      <c r="M286">
        <v>0</v>
      </c>
      <c r="N286" t="s">
        <v>58</v>
      </c>
    </row>
    <row r="287" spans="4:14" x14ac:dyDescent="0.25">
      <c r="D287">
        <v>281</v>
      </c>
      <c r="E287" s="29">
        <f t="shared" si="32"/>
        <v>44019</v>
      </c>
      <c r="F287" t="str">
        <f t="shared" si="29"/>
        <v>Ter</v>
      </c>
      <c r="G287">
        <f t="shared" si="30"/>
        <v>0</v>
      </c>
      <c r="H287" t="str">
        <f t="shared" si="31"/>
        <v/>
      </c>
      <c r="J287">
        <v>245</v>
      </c>
      <c r="K287" s="29">
        <v>43983</v>
      </c>
      <c r="L287" t="s">
        <v>47</v>
      </c>
      <c r="M287">
        <v>0</v>
      </c>
      <c r="N287" t="s">
        <v>58</v>
      </c>
    </row>
    <row r="288" spans="4:14" x14ac:dyDescent="0.25">
      <c r="D288">
        <v>282</v>
      </c>
      <c r="E288" s="29">
        <f t="shared" si="32"/>
        <v>44020</v>
      </c>
      <c r="F288" t="str">
        <f t="shared" si="29"/>
        <v>Qua</v>
      </c>
      <c r="G288">
        <f t="shared" si="30"/>
        <v>0</v>
      </c>
      <c r="H288" t="str">
        <f t="shared" si="31"/>
        <v/>
      </c>
      <c r="J288">
        <v>246</v>
      </c>
      <c r="K288" s="29">
        <v>43984</v>
      </c>
      <c r="L288" t="s">
        <v>48</v>
      </c>
      <c r="M288">
        <v>0</v>
      </c>
      <c r="N288" t="s">
        <v>58</v>
      </c>
    </row>
    <row r="289" spans="4:14" x14ac:dyDescent="0.25">
      <c r="D289">
        <v>283</v>
      </c>
      <c r="E289" s="29">
        <f t="shared" si="32"/>
        <v>44021</v>
      </c>
      <c r="F289" t="str">
        <f t="shared" si="29"/>
        <v>Qui</v>
      </c>
      <c r="G289">
        <f t="shared" si="30"/>
        <v>0</v>
      </c>
      <c r="H289" t="str">
        <f t="shared" si="31"/>
        <v/>
      </c>
      <c r="J289">
        <v>247</v>
      </c>
      <c r="K289" s="29">
        <v>43985</v>
      </c>
      <c r="L289" t="s">
        <v>49</v>
      </c>
      <c r="M289">
        <v>0</v>
      </c>
      <c r="N289" t="s">
        <v>58</v>
      </c>
    </row>
    <row r="290" spans="4:14" x14ac:dyDescent="0.25">
      <c r="D290">
        <v>284</v>
      </c>
      <c r="E290" s="29">
        <f t="shared" si="32"/>
        <v>44022</v>
      </c>
      <c r="F290" t="str">
        <f t="shared" si="29"/>
        <v>Sex</v>
      </c>
      <c r="G290">
        <f t="shared" si="30"/>
        <v>0</v>
      </c>
      <c r="H290" t="str">
        <f t="shared" si="31"/>
        <v/>
      </c>
      <c r="J290">
        <v>248</v>
      </c>
      <c r="K290" s="29">
        <v>43986</v>
      </c>
      <c r="L290" t="s">
        <v>50</v>
      </c>
      <c r="M290">
        <v>0</v>
      </c>
      <c r="N290" t="s">
        <v>58</v>
      </c>
    </row>
    <row r="291" spans="4:14" x14ac:dyDescent="0.25">
      <c r="D291">
        <v>285</v>
      </c>
      <c r="E291" s="29">
        <f t="shared" si="32"/>
        <v>44023</v>
      </c>
      <c r="F291" t="str">
        <f t="shared" si="29"/>
        <v>Sáb</v>
      </c>
      <c r="G291">
        <f t="shared" si="30"/>
        <v>0</v>
      </c>
      <c r="H291" t="str">
        <f t="shared" si="31"/>
        <v>X</v>
      </c>
      <c r="J291">
        <v>249</v>
      </c>
      <c r="K291" s="29">
        <v>43987</v>
      </c>
      <c r="L291" t="s">
        <v>51</v>
      </c>
      <c r="M291">
        <v>0</v>
      </c>
      <c r="N291" t="s">
        <v>58</v>
      </c>
    </row>
    <row r="292" spans="4:14" x14ac:dyDescent="0.25">
      <c r="D292">
        <v>286</v>
      </c>
      <c r="E292" s="29">
        <f t="shared" si="32"/>
        <v>44024</v>
      </c>
      <c r="F292" t="str">
        <f t="shared" si="29"/>
        <v>Dom</v>
      </c>
      <c r="G292">
        <f t="shared" si="30"/>
        <v>0</v>
      </c>
      <c r="H292" t="str">
        <f t="shared" si="31"/>
        <v>X</v>
      </c>
      <c r="J292">
        <v>252</v>
      </c>
      <c r="K292" s="29">
        <v>43990</v>
      </c>
      <c r="L292" t="s">
        <v>47</v>
      </c>
      <c r="M292">
        <v>0</v>
      </c>
      <c r="N292" t="s">
        <v>58</v>
      </c>
    </row>
    <row r="293" spans="4:14" x14ac:dyDescent="0.25">
      <c r="D293">
        <v>287</v>
      </c>
      <c r="E293" s="29">
        <f t="shared" si="32"/>
        <v>44025</v>
      </c>
      <c r="F293" t="str">
        <f t="shared" si="29"/>
        <v>Seg</v>
      </c>
      <c r="G293">
        <f t="shared" si="30"/>
        <v>0</v>
      </c>
      <c r="H293" t="str">
        <f t="shared" si="31"/>
        <v/>
      </c>
      <c r="J293">
        <v>253</v>
      </c>
      <c r="K293" s="29">
        <v>43991</v>
      </c>
      <c r="L293" t="s">
        <v>48</v>
      </c>
      <c r="M293">
        <v>0</v>
      </c>
      <c r="N293" t="s">
        <v>58</v>
      </c>
    </row>
    <row r="294" spans="4:14" x14ac:dyDescent="0.25">
      <c r="D294">
        <v>288</v>
      </c>
      <c r="E294" s="29">
        <f t="shared" si="32"/>
        <v>44026</v>
      </c>
      <c r="F294" t="str">
        <f t="shared" si="29"/>
        <v>Ter</v>
      </c>
      <c r="G294">
        <f t="shared" si="30"/>
        <v>0</v>
      </c>
      <c r="H294" t="str">
        <f t="shared" si="31"/>
        <v/>
      </c>
      <c r="J294">
        <v>256</v>
      </c>
      <c r="K294" s="29">
        <v>43994</v>
      </c>
      <c r="L294" t="s">
        <v>51</v>
      </c>
      <c r="M294">
        <v>0</v>
      </c>
      <c r="N294" t="s">
        <v>58</v>
      </c>
    </row>
    <row r="295" spans="4:14" x14ac:dyDescent="0.25">
      <c r="D295">
        <v>289</v>
      </c>
      <c r="E295" s="29">
        <f t="shared" si="32"/>
        <v>44027</v>
      </c>
      <c r="F295" t="str">
        <f t="shared" si="29"/>
        <v>Qua</v>
      </c>
      <c r="G295">
        <f t="shared" si="30"/>
        <v>0</v>
      </c>
      <c r="H295" t="str">
        <f t="shared" si="31"/>
        <v/>
      </c>
      <c r="J295">
        <v>259</v>
      </c>
      <c r="K295" s="29">
        <v>43997</v>
      </c>
      <c r="L295" t="s">
        <v>47</v>
      </c>
      <c r="M295">
        <v>0</v>
      </c>
      <c r="N295" t="s">
        <v>58</v>
      </c>
    </row>
    <row r="296" spans="4:14" x14ac:dyDescent="0.25">
      <c r="D296">
        <v>290</v>
      </c>
      <c r="E296" s="29">
        <f t="shared" si="32"/>
        <v>44028</v>
      </c>
      <c r="F296" t="str">
        <f t="shared" si="29"/>
        <v>Qui</v>
      </c>
      <c r="G296">
        <f t="shared" si="30"/>
        <v>0</v>
      </c>
      <c r="H296" t="str">
        <f t="shared" si="31"/>
        <v/>
      </c>
      <c r="J296">
        <v>260</v>
      </c>
      <c r="K296" s="29">
        <v>43998</v>
      </c>
      <c r="L296" t="s">
        <v>48</v>
      </c>
      <c r="M296">
        <v>0</v>
      </c>
      <c r="N296" t="s">
        <v>58</v>
      </c>
    </row>
    <row r="297" spans="4:14" x14ac:dyDescent="0.25">
      <c r="D297">
        <v>291</v>
      </c>
      <c r="E297" s="29">
        <f t="shared" si="32"/>
        <v>44029</v>
      </c>
      <c r="F297" t="str">
        <f t="shared" si="29"/>
        <v>Sex</v>
      </c>
      <c r="G297">
        <f t="shared" si="30"/>
        <v>0</v>
      </c>
      <c r="H297" t="str">
        <f t="shared" si="31"/>
        <v/>
      </c>
      <c r="J297">
        <v>261</v>
      </c>
      <c r="K297" s="29">
        <v>43999</v>
      </c>
      <c r="L297" t="s">
        <v>49</v>
      </c>
      <c r="M297">
        <v>0</v>
      </c>
      <c r="N297" t="s">
        <v>58</v>
      </c>
    </row>
    <row r="298" spans="4:14" x14ac:dyDescent="0.25">
      <c r="D298">
        <v>292</v>
      </c>
      <c r="E298" s="29">
        <f t="shared" si="32"/>
        <v>44030</v>
      </c>
      <c r="F298" t="str">
        <f t="shared" si="29"/>
        <v>Sáb</v>
      </c>
      <c r="G298">
        <f t="shared" si="30"/>
        <v>0</v>
      </c>
      <c r="H298" t="str">
        <f t="shared" si="31"/>
        <v>X</v>
      </c>
      <c r="J298">
        <v>262</v>
      </c>
      <c r="K298" s="29">
        <v>44000</v>
      </c>
      <c r="L298" t="s">
        <v>50</v>
      </c>
      <c r="M298">
        <v>0</v>
      </c>
      <c r="N298" t="s">
        <v>58</v>
      </c>
    </row>
    <row r="299" spans="4:14" x14ac:dyDescent="0.25">
      <c r="D299">
        <v>293</v>
      </c>
      <c r="E299" s="29">
        <f t="shared" si="32"/>
        <v>44031</v>
      </c>
      <c r="F299" t="str">
        <f t="shared" si="29"/>
        <v>Dom</v>
      </c>
      <c r="G299">
        <f t="shared" si="30"/>
        <v>0</v>
      </c>
      <c r="H299" t="str">
        <f t="shared" si="31"/>
        <v>X</v>
      </c>
      <c r="J299">
        <v>263</v>
      </c>
      <c r="K299" s="29">
        <v>44001</v>
      </c>
      <c r="L299" t="s">
        <v>51</v>
      </c>
      <c r="M299">
        <v>0</v>
      </c>
      <c r="N299" t="s">
        <v>58</v>
      </c>
    </row>
    <row r="300" spans="4:14" x14ac:dyDescent="0.25">
      <c r="D300">
        <v>294</v>
      </c>
      <c r="E300" s="29">
        <f t="shared" si="32"/>
        <v>44032</v>
      </c>
      <c r="F300" t="str">
        <f t="shared" si="29"/>
        <v>Seg</v>
      </c>
      <c r="G300">
        <f t="shared" si="30"/>
        <v>0</v>
      </c>
      <c r="H300" t="str">
        <f t="shared" si="31"/>
        <v/>
      </c>
      <c r="J300">
        <v>266</v>
      </c>
      <c r="K300" s="29">
        <v>44004</v>
      </c>
      <c r="L300" t="s">
        <v>47</v>
      </c>
      <c r="M300">
        <v>0</v>
      </c>
      <c r="N300" t="s">
        <v>58</v>
      </c>
    </row>
    <row r="301" spans="4:14" x14ac:dyDescent="0.25">
      <c r="D301">
        <v>295</v>
      </c>
      <c r="E301" s="29">
        <f t="shared" si="32"/>
        <v>44033</v>
      </c>
      <c r="F301" t="str">
        <f t="shared" si="29"/>
        <v>Ter</v>
      </c>
      <c r="G301">
        <f t="shared" si="30"/>
        <v>0</v>
      </c>
      <c r="H301" t="str">
        <f t="shared" si="31"/>
        <v/>
      </c>
      <c r="J301">
        <v>267</v>
      </c>
      <c r="K301" s="29">
        <v>44005</v>
      </c>
      <c r="L301" t="s">
        <v>48</v>
      </c>
      <c r="M301">
        <v>0</v>
      </c>
      <c r="N301" t="s">
        <v>58</v>
      </c>
    </row>
    <row r="302" spans="4:14" x14ac:dyDescent="0.25">
      <c r="D302">
        <v>296</v>
      </c>
      <c r="E302" s="29">
        <f t="shared" si="32"/>
        <v>44034</v>
      </c>
      <c r="F302" t="str">
        <f t="shared" si="29"/>
        <v>Qua</v>
      </c>
      <c r="G302">
        <f t="shared" si="30"/>
        <v>0</v>
      </c>
      <c r="H302" t="str">
        <f t="shared" si="31"/>
        <v/>
      </c>
      <c r="J302">
        <v>268</v>
      </c>
      <c r="K302" s="29">
        <v>44006</v>
      </c>
      <c r="L302" t="s">
        <v>49</v>
      </c>
      <c r="M302">
        <v>0</v>
      </c>
      <c r="N302" t="s">
        <v>58</v>
      </c>
    </row>
    <row r="303" spans="4:14" x14ac:dyDescent="0.25">
      <c r="D303">
        <v>297</v>
      </c>
      <c r="E303" s="29">
        <f t="shared" si="32"/>
        <v>44035</v>
      </c>
      <c r="F303" t="str">
        <f t="shared" si="29"/>
        <v>Qui</v>
      </c>
      <c r="G303">
        <f t="shared" si="30"/>
        <v>0</v>
      </c>
      <c r="H303" t="str">
        <f t="shared" si="31"/>
        <v/>
      </c>
      <c r="J303">
        <v>269</v>
      </c>
      <c r="K303" s="29">
        <v>44007</v>
      </c>
      <c r="L303" t="s">
        <v>50</v>
      </c>
      <c r="M303">
        <v>0</v>
      </c>
      <c r="N303" t="s">
        <v>58</v>
      </c>
    </row>
    <row r="304" spans="4:14" x14ac:dyDescent="0.25">
      <c r="D304">
        <v>298</v>
      </c>
      <c r="E304" s="29">
        <f t="shared" si="32"/>
        <v>44036</v>
      </c>
      <c r="F304" t="str">
        <f t="shared" si="29"/>
        <v>Sex</v>
      </c>
      <c r="G304">
        <f t="shared" si="30"/>
        <v>0</v>
      </c>
      <c r="H304" t="str">
        <f t="shared" si="31"/>
        <v/>
      </c>
      <c r="J304">
        <v>270</v>
      </c>
      <c r="K304" s="29">
        <v>44008</v>
      </c>
      <c r="L304" t="s">
        <v>51</v>
      </c>
      <c r="M304">
        <v>0</v>
      </c>
      <c r="N304" t="s">
        <v>58</v>
      </c>
    </row>
    <row r="305" spans="4:14" x14ac:dyDescent="0.25">
      <c r="D305">
        <v>299</v>
      </c>
      <c r="E305" s="29">
        <f t="shared" si="32"/>
        <v>44037</v>
      </c>
      <c r="F305" t="str">
        <f t="shared" si="29"/>
        <v>Sáb</v>
      </c>
      <c r="G305">
        <f t="shared" si="30"/>
        <v>0</v>
      </c>
      <c r="H305" t="str">
        <f t="shared" si="31"/>
        <v>X</v>
      </c>
      <c r="J305">
        <v>273</v>
      </c>
      <c r="K305" s="29">
        <v>44011</v>
      </c>
      <c r="L305" t="s">
        <v>47</v>
      </c>
      <c r="M305">
        <v>0</v>
      </c>
      <c r="N305" t="s">
        <v>58</v>
      </c>
    </row>
    <row r="306" spans="4:14" x14ac:dyDescent="0.25">
      <c r="D306">
        <v>300</v>
      </c>
      <c r="E306" s="29">
        <f t="shared" si="32"/>
        <v>44038</v>
      </c>
      <c r="F306" t="str">
        <f t="shared" si="29"/>
        <v>Dom</v>
      </c>
      <c r="G306">
        <f t="shared" si="30"/>
        <v>0</v>
      </c>
      <c r="H306" t="str">
        <f t="shared" si="31"/>
        <v>X</v>
      </c>
      <c r="J306">
        <v>274</v>
      </c>
      <c r="K306" s="29">
        <v>44012</v>
      </c>
      <c r="L306" t="s">
        <v>48</v>
      </c>
      <c r="M306">
        <v>0</v>
      </c>
      <c r="N306" t="s">
        <v>58</v>
      </c>
    </row>
    <row r="307" spans="4:14" x14ac:dyDescent="0.25">
      <c r="D307">
        <v>301</v>
      </c>
      <c r="E307" s="29">
        <f t="shared" si="32"/>
        <v>44039</v>
      </c>
      <c r="F307" t="str">
        <f t="shared" si="29"/>
        <v>Seg</v>
      </c>
      <c r="G307">
        <f t="shared" si="30"/>
        <v>0</v>
      </c>
      <c r="H307" t="str">
        <f t="shared" si="31"/>
        <v/>
      </c>
      <c r="J307">
        <v>275</v>
      </c>
      <c r="K307" s="29">
        <v>44013</v>
      </c>
      <c r="L307" t="s">
        <v>49</v>
      </c>
      <c r="M307">
        <v>0</v>
      </c>
      <c r="N307" t="s">
        <v>58</v>
      </c>
    </row>
    <row r="308" spans="4:14" x14ac:dyDescent="0.25">
      <c r="D308">
        <v>302</v>
      </c>
      <c r="E308" s="29">
        <f t="shared" si="32"/>
        <v>44040</v>
      </c>
      <c r="F308" t="str">
        <f t="shared" si="29"/>
        <v>Ter</v>
      </c>
      <c r="G308">
        <f t="shared" si="30"/>
        <v>0</v>
      </c>
      <c r="H308" t="str">
        <f t="shared" si="31"/>
        <v/>
      </c>
      <c r="J308">
        <v>276</v>
      </c>
      <c r="K308" s="29">
        <v>44014</v>
      </c>
      <c r="L308" t="s">
        <v>50</v>
      </c>
      <c r="M308">
        <v>0</v>
      </c>
      <c r="N308" t="s">
        <v>58</v>
      </c>
    </row>
    <row r="309" spans="4:14" x14ac:dyDescent="0.25">
      <c r="D309">
        <v>303</v>
      </c>
      <c r="E309" s="29">
        <f t="shared" si="32"/>
        <v>44041</v>
      </c>
      <c r="F309" t="str">
        <f t="shared" si="29"/>
        <v>Qua</v>
      </c>
      <c r="G309">
        <f t="shared" si="30"/>
        <v>0</v>
      </c>
      <c r="H309" t="str">
        <f t="shared" si="31"/>
        <v/>
      </c>
      <c r="J309">
        <v>277</v>
      </c>
      <c r="K309" s="29">
        <v>44015</v>
      </c>
      <c r="L309" t="s">
        <v>51</v>
      </c>
      <c r="M309">
        <v>0</v>
      </c>
      <c r="N309" t="s">
        <v>58</v>
      </c>
    </row>
    <row r="310" spans="4:14" x14ac:dyDescent="0.25">
      <c r="D310">
        <v>304</v>
      </c>
      <c r="E310" s="29">
        <f t="shared" si="32"/>
        <v>44042</v>
      </c>
      <c r="F310" t="str">
        <f t="shared" si="29"/>
        <v>Qui</v>
      </c>
      <c r="G310">
        <f t="shared" si="30"/>
        <v>0</v>
      </c>
      <c r="H310" t="str">
        <f t="shared" si="31"/>
        <v/>
      </c>
      <c r="J310">
        <v>280</v>
      </c>
      <c r="K310" s="29">
        <v>44018</v>
      </c>
      <c r="L310" t="s">
        <v>47</v>
      </c>
      <c r="M310">
        <v>0</v>
      </c>
      <c r="N310" t="s">
        <v>58</v>
      </c>
    </row>
    <row r="311" spans="4:14" x14ac:dyDescent="0.25">
      <c r="D311">
        <v>305</v>
      </c>
      <c r="E311" s="29">
        <f t="shared" si="32"/>
        <v>44043</v>
      </c>
      <c r="F311" t="str">
        <f t="shared" si="29"/>
        <v>Sex</v>
      </c>
      <c r="G311">
        <f t="shared" si="30"/>
        <v>0</v>
      </c>
      <c r="H311" t="str">
        <f t="shared" si="31"/>
        <v/>
      </c>
      <c r="J311">
        <v>281</v>
      </c>
      <c r="K311" s="29">
        <v>44019</v>
      </c>
      <c r="L311" t="s">
        <v>48</v>
      </c>
      <c r="M311">
        <v>0</v>
      </c>
      <c r="N311" t="s">
        <v>58</v>
      </c>
    </row>
    <row r="312" spans="4:14" x14ac:dyDescent="0.25">
      <c r="D312">
        <v>306</v>
      </c>
      <c r="E312" s="29">
        <f t="shared" si="32"/>
        <v>44044</v>
      </c>
      <c r="F312" t="str">
        <f t="shared" si="29"/>
        <v>Sáb</v>
      </c>
      <c r="G312">
        <f t="shared" si="30"/>
        <v>0</v>
      </c>
      <c r="H312" t="str">
        <f t="shared" si="31"/>
        <v>X</v>
      </c>
      <c r="J312">
        <v>282</v>
      </c>
      <c r="K312" s="29">
        <v>44020</v>
      </c>
      <c r="L312" t="s">
        <v>49</v>
      </c>
      <c r="M312">
        <v>0</v>
      </c>
      <c r="N312" t="s">
        <v>58</v>
      </c>
    </row>
    <row r="313" spans="4:14" x14ac:dyDescent="0.25">
      <c r="D313">
        <v>307</v>
      </c>
      <c r="E313" s="29">
        <f t="shared" si="32"/>
        <v>44045</v>
      </c>
      <c r="F313" t="str">
        <f t="shared" si="29"/>
        <v>Dom</v>
      </c>
      <c r="G313">
        <f t="shared" si="30"/>
        <v>0</v>
      </c>
      <c r="H313" t="str">
        <f t="shared" si="31"/>
        <v>X</v>
      </c>
      <c r="J313">
        <v>283</v>
      </c>
      <c r="K313" s="29">
        <v>44021</v>
      </c>
      <c r="L313" t="s">
        <v>50</v>
      </c>
      <c r="M313">
        <v>0</v>
      </c>
      <c r="N313" t="s">
        <v>58</v>
      </c>
    </row>
    <row r="314" spans="4:14" x14ac:dyDescent="0.25">
      <c r="D314">
        <v>308</v>
      </c>
      <c r="E314" s="29">
        <f t="shared" si="32"/>
        <v>44046</v>
      </c>
      <c r="F314" t="str">
        <f t="shared" si="29"/>
        <v>Seg</v>
      </c>
      <c r="G314">
        <f t="shared" si="30"/>
        <v>0</v>
      </c>
      <c r="H314" t="str">
        <f t="shared" si="31"/>
        <v/>
      </c>
      <c r="J314">
        <v>284</v>
      </c>
      <c r="K314" s="29">
        <v>44022</v>
      </c>
      <c r="L314" t="s">
        <v>51</v>
      </c>
      <c r="M314">
        <v>0</v>
      </c>
      <c r="N314" t="s">
        <v>58</v>
      </c>
    </row>
    <row r="315" spans="4:14" x14ac:dyDescent="0.25">
      <c r="D315">
        <v>309</v>
      </c>
      <c r="E315" s="29">
        <f t="shared" si="32"/>
        <v>44047</v>
      </c>
      <c r="F315" t="str">
        <f t="shared" si="29"/>
        <v>Ter</v>
      </c>
      <c r="G315">
        <f t="shared" si="30"/>
        <v>0</v>
      </c>
      <c r="H315" t="str">
        <f t="shared" si="31"/>
        <v/>
      </c>
      <c r="J315">
        <v>287</v>
      </c>
      <c r="K315" s="29">
        <v>44025</v>
      </c>
      <c r="L315" t="s">
        <v>47</v>
      </c>
      <c r="M315">
        <v>0</v>
      </c>
      <c r="N315" t="s">
        <v>58</v>
      </c>
    </row>
    <row r="316" spans="4:14" x14ac:dyDescent="0.25">
      <c r="D316">
        <v>310</v>
      </c>
      <c r="E316" s="29">
        <f t="shared" si="32"/>
        <v>44048</v>
      </c>
      <c r="F316" t="str">
        <f t="shared" si="29"/>
        <v>Qua</v>
      </c>
      <c r="G316">
        <f t="shared" si="30"/>
        <v>0</v>
      </c>
      <c r="H316" t="str">
        <f t="shared" si="31"/>
        <v/>
      </c>
      <c r="J316">
        <v>288</v>
      </c>
      <c r="K316" s="29">
        <v>44026</v>
      </c>
      <c r="L316" t="s">
        <v>48</v>
      </c>
      <c r="M316">
        <v>0</v>
      </c>
      <c r="N316" t="s">
        <v>58</v>
      </c>
    </row>
    <row r="317" spans="4:14" x14ac:dyDescent="0.25">
      <c r="D317">
        <v>311</v>
      </c>
      <c r="E317" s="29">
        <f t="shared" si="32"/>
        <v>44049</v>
      </c>
      <c r="F317" t="str">
        <f t="shared" si="29"/>
        <v>Qui</v>
      </c>
      <c r="G317">
        <f t="shared" si="30"/>
        <v>0</v>
      </c>
      <c r="H317" t="str">
        <f t="shared" si="31"/>
        <v/>
      </c>
      <c r="J317">
        <v>289</v>
      </c>
      <c r="K317" s="29">
        <v>44027</v>
      </c>
      <c r="L317" t="s">
        <v>49</v>
      </c>
      <c r="M317">
        <v>0</v>
      </c>
      <c r="N317" t="s">
        <v>58</v>
      </c>
    </row>
    <row r="318" spans="4:14" x14ac:dyDescent="0.25">
      <c r="D318">
        <v>312</v>
      </c>
      <c r="E318" s="29">
        <f t="shared" si="32"/>
        <v>44050</v>
      </c>
      <c r="F318" t="str">
        <f t="shared" si="29"/>
        <v>Sex</v>
      </c>
      <c r="G318">
        <f t="shared" si="30"/>
        <v>0</v>
      </c>
      <c r="H318" t="str">
        <f t="shared" si="31"/>
        <v/>
      </c>
      <c r="J318">
        <v>290</v>
      </c>
      <c r="K318" s="29">
        <v>44028</v>
      </c>
      <c r="L318" t="s">
        <v>50</v>
      </c>
      <c r="M318">
        <v>0</v>
      </c>
      <c r="N318" t="s">
        <v>58</v>
      </c>
    </row>
    <row r="319" spans="4:14" x14ac:dyDescent="0.25">
      <c r="D319">
        <v>313</v>
      </c>
      <c r="E319" s="29">
        <f t="shared" si="32"/>
        <v>44051</v>
      </c>
      <c r="F319" t="str">
        <f t="shared" si="29"/>
        <v>Sáb</v>
      </c>
      <c r="G319">
        <f t="shared" si="30"/>
        <v>0</v>
      </c>
      <c r="H319" t="str">
        <f t="shared" si="31"/>
        <v>X</v>
      </c>
      <c r="J319">
        <v>291</v>
      </c>
      <c r="K319" s="29">
        <v>44029</v>
      </c>
      <c r="L319" t="s">
        <v>51</v>
      </c>
      <c r="M319">
        <v>0</v>
      </c>
      <c r="N319" t="s">
        <v>58</v>
      </c>
    </row>
    <row r="320" spans="4:14" x14ac:dyDescent="0.25">
      <c r="D320">
        <v>314</v>
      </c>
      <c r="E320" s="29">
        <f t="shared" si="32"/>
        <v>44052</v>
      </c>
      <c r="F320" t="str">
        <f t="shared" si="29"/>
        <v>Dom</v>
      </c>
      <c r="G320">
        <f t="shared" si="30"/>
        <v>0</v>
      </c>
      <c r="H320" t="str">
        <f t="shared" si="31"/>
        <v>X</v>
      </c>
      <c r="J320">
        <v>294</v>
      </c>
      <c r="K320" s="29">
        <v>44032</v>
      </c>
      <c r="L320" t="s">
        <v>47</v>
      </c>
      <c r="M320">
        <v>0</v>
      </c>
      <c r="N320" t="s">
        <v>58</v>
      </c>
    </row>
    <row r="321" spans="4:14" x14ac:dyDescent="0.25">
      <c r="D321">
        <v>315</v>
      </c>
      <c r="E321" s="29">
        <f t="shared" si="32"/>
        <v>44053</v>
      </c>
      <c r="F321" t="str">
        <f t="shared" si="29"/>
        <v>Seg</v>
      </c>
      <c r="G321">
        <f t="shared" si="30"/>
        <v>0</v>
      </c>
      <c r="H321" t="str">
        <f t="shared" si="31"/>
        <v/>
      </c>
      <c r="J321">
        <v>295</v>
      </c>
      <c r="K321" s="29">
        <v>44033</v>
      </c>
      <c r="L321" t="s">
        <v>48</v>
      </c>
      <c r="M321">
        <v>0</v>
      </c>
      <c r="N321" t="s">
        <v>58</v>
      </c>
    </row>
    <row r="322" spans="4:14" x14ac:dyDescent="0.25">
      <c r="D322">
        <v>316</v>
      </c>
      <c r="E322" s="29">
        <f t="shared" si="32"/>
        <v>44054</v>
      </c>
      <c r="F322" t="str">
        <f t="shared" si="29"/>
        <v>Ter</v>
      </c>
      <c r="G322">
        <f t="shared" si="30"/>
        <v>0</v>
      </c>
      <c r="H322" t="str">
        <f t="shared" si="31"/>
        <v/>
      </c>
      <c r="J322">
        <v>296</v>
      </c>
      <c r="K322" s="29">
        <v>44034</v>
      </c>
      <c r="L322" t="s">
        <v>49</v>
      </c>
      <c r="M322">
        <v>0</v>
      </c>
      <c r="N322" t="s">
        <v>58</v>
      </c>
    </row>
    <row r="323" spans="4:14" x14ac:dyDescent="0.25">
      <c r="D323">
        <v>317</v>
      </c>
      <c r="E323" s="29">
        <f t="shared" si="32"/>
        <v>44055</v>
      </c>
      <c r="F323" t="str">
        <f t="shared" si="29"/>
        <v>Qua</v>
      </c>
      <c r="G323">
        <f t="shared" si="30"/>
        <v>0</v>
      </c>
      <c r="H323" t="str">
        <f t="shared" si="31"/>
        <v/>
      </c>
      <c r="J323">
        <v>297</v>
      </c>
      <c r="K323" s="29">
        <v>44035</v>
      </c>
      <c r="L323" t="s">
        <v>50</v>
      </c>
      <c r="M323">
        <v>0</v>
      </c>
      <c r="N323" t="s">
        <v>58</v>
      </c>
    </row>
    <row r="324" spans="4:14" x14ac:dyDescent="0.25">
      <c r="D324">
        <v>318</v>
      </c>
      <c r="E324" s="29">
        <f t="shared" si="32"/>
        <v>44056</v>
      </c>
      <c r="F324" t="str">
        <f t="shared" si="29"/>
        <v>Qui</v>
      </c>
      <c r="G324">
        <f t="shared" si="30"/>
        <v>0</v>
      </c>
      <c r="H324" t="str">
        <f t="shared" si="31"/>
        <v/>
      </c>
      <c r="J324">
        <v>298</v>
      </c>
      <c r="K324" s="29">
        <v>44036</v>
      </c>
      <c r="L324" t="s">
        <v>51</v>
      </c>
      <c r="M324">
        <v>0</v>
      </c>
      <c r="N324" t="s">
        <v>58</v>
      </c>
    </row>
    <row r="325" spans="4:14" x14ac:dyDescent="0.25">
      <c r="D325">
        <v>319</v>
      </c>
      <c r="E325" s="29">
        <f t="shared" si="32"/>
        <v>44057</v>
      </c>
      <c r="F325" t="str">
        <f t="shared" si="29"/>
        <v>Sex</v>
      </c>
      <c r="G325">
        <f t="shared" si="30"/>
        <v>0</v>
      </c>
      <c r="H325" t="str">
        <f t="shared" si="31"/>
        <v/>
      </c>
      <c r="J325">
        <v>301</v>
      </c>
      <c r="K325" s="29">
        <v>44039</v>
      </c>
      <c r="L325" t="s">
        <v>47</v>
      </c>
      <c r="M325">
        <v>0</v>
      </c>
      <c r="N325" t="s">
        <v>58</v>
      </c>
    </row>
    <row r="326" spans="4:14" x14ac:dyDescent="0.25">
      <c r="D326">
        <v>320</v>
      </c>
      <c r="E326" s="29">
        <f t="shared" si="32"/>
        <v>44058</v>
      </c>
      <c r="F326" t="str">
        <f t="shared" si="29"/>
        <v>Sáb</v>
      </c>
      <c r="G326">
        <f t="shared" si="30"/>
        <v>1</v>
      </c>
      <c r="H326" t="str">
        <f t="shared" si="31"/>
        <v>X</v>
      </c>
      <c r="J326">
        <v>302</v>
      </c>
      <c r="K326" s="29">
        <v>44040</v>
      </c>
      <c r="L326" t="s">
        <v>48</v>
      </c>
      <c r="M326">
        <v>0</v>
      </c>
      <c r="N326" t="s">
        <v>58</v>
      </c>
    </row>
    <row r="327" spans="4:14" x14ac:dyDescent="0.25">
      <c r="D327">
        <v>321</v>
      </c>
      <c r="E327" s="29">
        <f t="shared" si="32"/>
        <v>44059</v>
      </c>
      <c r="F327" t="str">
        <f t="shared" si="29"/>
        <v>Dom</v>
      </c>
      <c r="G327">
        <f t="shared" si="30"/>
        <v>0</v>
      </c>
      <c r="H327" t="str">
        <f t="shared" si="31"/>
        <v>X</v>
      </c>
      <c r="J327">
        <v>303</v>
      </c>
      <c r="K327" s="29">
        <v>44041</v>
      </c>
      <c r="L327" t="s">
        <v>49</v>
      </c>
      <c r="M327">
        <v>0</v>
      </c>
      <c r="N327" t="s">
        <v>58</v>
      </c>
    </row>
    <row r="328" spans="4:14" x14ac:dyDescent="0.25">
      <c r="D328">
        <v>322</v>
      </c>
      <c r="E328" s="29">
        <f t="shared" si="32"/>
        <v>44060</v>
      </c>
      <c r="F328" t="str">
        <f t="shared" ref="F328:F372" si="33">CHOOSE(WEEKDAY(E328,2),$B$2,$B$3,$B$4,$B$5,$B$6,$B$7,$B$8)</f>
        <v>Seg</v>
      </c>
      <c r="G328">
        <f t="shared" ref="G328:G372" si="34">COUNTIF($P$4:$T$17,E328)</f>
        <v>0</v>
      </c>
      <c r="H328" t="str">
        <f t="shared" ref="H328:H372" si="35">IF(WEEKDAY(E328,2)&gt;5,"X",IF(G328,"X",""))</f>
        <v/>
      </c>
      <c r="J328">
        <v>304</v>
      </c>
      <c r="K328" s="29">
        <v>44042</v>
      </c>
      <c r="L328" t="s">
        <v>50</v>
      </c>
      <c r="M328">
        <v>0</v>
      </c>
      <c r="N328" t="s">
        <v>58</v>
      </c>
    </row>
    <row r="329" spans="4:14" x14ac:dyDescent="0.25">
      <c r="D329">
        <v>323</v>
      </c>
      <c r="E329" s="29">
        <f t="shared" si="32"/>
        <v>44061</v>
      </c>
      <c r="F329" t="str">
        <f t="shared" si="33"/>
        <v>Ter</v>
      </c>
      <c r="G329">
        <f t="shared" si="34"/>
        <v>0</v>
      </c>
      <c r="H329" t="str">
        <f t="shared" si="35"/>
        <v/>
      </c>
      <c r="J329">
        <v>305</v>
      </c>
      <c r="K329" s="29">
        <v>44043</v>
      </c>
      <c r="L329" t="s">
        <v>51</v>
      </c>
      <c r="M329">
        <v>0</v>
      </c>
      <c r="N329" t="s">
        <v>58</v>
      </c>
    </row>
    <row r="330" spans="4:14" x14ac:dyDescent="0.25">
      <c r="D330">
        <v>324</v>
      </c>
      <c r="E330" s="29">
        <f t="shared" si="32"/>
        <v>44062</v>
      </c>
      <c r="F330" t="str">
        <f t="shared" si="33"/>
        <v>Qua</v>
      </c>
      <c r="G330">
        <f t="shared" si="34"/>
        <v>0</v>
      </c>
      <c r="H330" t="str">
        <f t="shared" si="35"/>
        <v/>
      </c>
      <c r="J330">
        <v>308</v>
      </c>
      <c r="K330" s="29">
        <v>44046</v>
      </c>
      <c r="L330" t="s">
        <v>47</v>
      </c>
      <c r="M330">
        <v>0</v>
      </c>
      <c r="N330" t="s">
        <v>58</v>
      </c>
    </row>
    <row r="331" spans="4:14" x14ac:dyDescent="0.25">
      <c r="D331">
        <v>325</v>
      </c>
      <c r="E331" s="29">
        <f t="shared" si="32"/>
        <v>44063</v>
      </c>
      <c r="F331" t="str">
        <f t="shared" si="33"/>
        <v>Qui</v>
      </c>
      <c r="G331">
        <f t="shared" si="34"/>
        <v>0</v>
      </c>
      <c r="H331" t="str">
        <f t="shared" si="35"/>
        <v/>
      </c>
      <c r="J331">
        <v>309</v>
      </c>
      <c r="K331" s="29">
        <v>44047</v>
      </c>
      <c r="L331" t="s">
        <v>48</v>
      </c>
      <c r="M331">
        <v>0</v>
      </c>
      <c r="N331" t="s">
        <v>58</v>
      </c>
    </row>
    <row r="332" spans="4:14" x14ac:dyDescent="0.25">
      <c r="D332">
        <v>326</v>
      </c>
      <c r="E332" s="29">
        <f t="shared" ref="E332:E372" si="36">E331+1</f>
        <v>44064</v>
      </c>
      <c r="F332" t="str">
        <f t="shared" si="33"/>
        <v>Sex</v>
      </c>
      <c r="G332">
        <f t="shared" si="34"/>
        <v>0</v>
      </c>
      <c r="H332" t="str">
        <f t="shared" si="35"/>
        <v/>
      </c>
      <c r="J332">
        <v>310</v>
      </c>
      <c r="K332" s="29">
        <v>44048</v>
      </c>
      <c r="L332" t="s">
        <v>49</v>
      </c>
      <c r="M332">
        <v>0</v>
      </c>
      <c r="N332" t="s">
        <v>58</v>
      </c>
    </row>
    <row r="333" spans="4:14" x14ac:dyDescent="0.25">
      <c r="D333">
        <v>327</v>
      </c>
      <c r="E333" s="29">
        <f t="shared" si="36"/>
        <v>44065</v>
      </c>
      <c r="F333" t="str">
        <f t="shared" si="33"/>
        <v>Sáb</v>
      </c>
      <c r="G333">
        <f t="shared" si="34"/>
        <v>0</v>
      </c>
      <c r="H333" t="str">
        <f t="shared" si="35"/>
        <v>X</v>
      </c>
      <c r="J333">
        <v>311</v>
      </c>
      <c r="K333" s="29">
        <v>44049</v>
      </c>
      <c r="L333" t="s">
        <v>50</v>
      </c>
      <c r="M333">
        <v>0</v>
      </c>
      <c r="N333" t="s">
        <v>58</v>
      </c>
    </row>
    <row r="334" spans="4:14" x14ac:dyDescent="0.25">
      <c r="D334">
        <v>328</v>
      </c>
      <c r="E334" s="29">
        <f t="shared" si="36"/>
        <v>44066</v>
      </c>
      <c r="F334" t="str">
        <f t="shared" si="33"/>
        <v>Dom</v>
      </c>
      <c r="G334">
        <f t="shared" si="34"/>
        <v>0</v>
      </c>
      <c r="H334" t="str">
        <f t="shared" si="35"/>
        <v>X</v>
      </c>
      <c r="J334">
        <v>312</v>
      </c>
      <c r="K334" s="29">
        <v>44050</v>
      </c>
      <c r="L334" t="s">
        <v>51</v>
      </c>
      <c r="M334">
        <v>0</v>
      </c>
      <c r="N334" t="s">
        <v>58</v>
      </c>
    </row>
    <row r="335" spans="4:14" x14ac:dyDescent="0.25">
      <c r="D335">
        <v>329</v>
      </c>
      <c r="E335" s="29">
        <f t="shared" si="36"/>
        <v>44067</v>
      </c>
      <c r="F335" t="str">
        <f t="shared" si="33"/>
        <v>Seg</v>
      </c>
      <c r="G335">
        <f t="shared" si="34"/>
        <v>0</v>
      </c>
      <c r="H335" t="str">
        <f t="shared" si="35"/>
        <v/>
      </c>
      <c r="J335">
        <v>315</v>
      </c>
      <c r="K335" s="29">
        <v>44053</v>
      </c>
      <c r="L335" t="s">
        <v>47</v>
      </c>
      <c r="M335">
        <v>0</v>
      </c>
      <c r="N335" t="s">
        <v>58</v>
      </c>
    </row>
    <row r="336" spans="4:14" x14ac:dyDescent="0.25">
      <c r="D336">
        <v>330</v>
      </c>
      <c r="E336" s="29">
        <f t="shared" si="36"/>
        <v>44068</v>
      </c>
      <c r="F336" t="str">
        <f t="shared" si="33"/>
        <v>Ter</v>
      </c>
      <c r="G336">
        <f t="shared" si="34"/>
        <v>0</v>
      </c>
      <c r="H336" t="str">
        <f t="shared" si="35"/>
        <v/>
      </c>
      <c r="J336">
        <v>316</v>
      </c>
      <c r="K336" s="29">
        <v>44054</v>
      </c>
      <c r="L336" t="s">
        <v>48</v>
      </c>
      <c r="M336">
        <v>0</v>
      </c>
      <c r="N336" t="s">
        <v>58</v>
      </c>
    </row>
    <row r="337" spans="4:14" x14ac:dyDescent="0.25">
      <c r="D337">
        <v>331</v>
      </c>
      <c r="E337" s="29">
        <f t="shared" si="36"/>
        <v>44069</v>
      </c>
      <c r="F337" t="str">
        <f t="shared" si="33"/>
        <v>Qua</v>
      </c>
      <c r="G337">
        <f t="shared" si="34"/>
        <v>0</v>
      </c>
      <c r="H337" t="str">
        <f t="shared" si="35"/>
        <v/>
      </c>
      <c r="J337">
        <v>317</v>
      </c>
      <c r="K337" s="29">
        <v>44055</v>
      </c>
      <c r="L337" t="s">
        <v>49</v>
      </c>
      <c r="M337">
        <v>0</v>
      </c>
      <c r="N337" t="s">
        <v>58</v>
      </c>
    </row>
    <row r="338" spans="4:14" x14ac:dyDescent="0.25">
      <c r="D338">
        <v>332</v>
      </c>
      <c r="E338" s="29">
        <f t="shared" si="36"/>
        <v>44070</v>
      </c>
      <c r="F338" t="str">
        <f t="shared" si="33"/>
        <v>Qui</v>
      </c>
      <c r="G338">
        <f t="shared" si="34"/>
        <v>0</v>
      </c>
      <c r="H338" t="str">
        <f t="shared" si="35"/>
        <v/>
      </c>
      <c r="J338">
        <v>318</v>
      </c>
      <c r="K338" s="29">
        <v>44056</v>
      </c>
      <c r="L338" t="s">
        <v>50</v>
      </c>
      <c r="M338">
        <v>0</v>
      </c>
      <c r="N338" t="s">
        <v>58</v>
      </c>
    </row>
    <row r="339" spans="4:14" x14ac:dyDescent="0.25">
      <c r="D339">
        <v>333</v>
      </c>
      <c r="E339" s="29">
        <f t="shared" si="36"/>
        <v>44071</v>
      </c>
      <c r="F339" t="str">
        <f t="shared" si="33"/>
        <v>Sex</v>
      </c>
      <c r="G339">
        <f t="shared" si="34"/>
        <v>0</v>
      </c>
      <c r="H339" t="str">
        <f t="shared" si="35"/>
        <v/>
      </c>
      <c r="J339">
        <v>319</v>
      </c>
      <c r="K339" s="29">
        <v>44057</v>
      </c>
      <c r="L339" t="s">
        <v>51</v>
      </c>
      <c r="M339">
        <v>0</v>
      </c>
      <c r="N339" t="s">
        <v>58</v>
      </c>
    </row>
    <row r="340" spans="4:14" x14ac:dyDescent="0.25">
      <c r="D340">
        <v>334</v>
      </c>
      <c r="E340" s="29">
        <f t="shared" si="36"/>
        <v>44072</v>
      </c>
      <c r="F340" t="str">
        <f t="shared" si="33"/>
        <v>Sáb</v>
      </c>
      <c r="G340">
        <f t="shared" si="34"/>
        <v>0</v>
      </c>
      <c r="H340" t="str">
        <f t="shared" si="35"/>
        <v>X</v>
      </c>
      <c r="J340">
        <v>322</v>
      </c>
      <c r="K340" s="29">
        <v>44060</v>
      </c>
      <c r="L340" t="s">
        <v>47</v>
      </c>
      <c r="M340">
        <v>0</v>
      </c>
      <c r="N340" t="s">
        <v>58</v>
      </c>
    </row>
    <row r="341" spans="4:14" x14ac:dyDescent="0.25">
      <c r="D341">
        <v>335</v>
      </c>
      <c r="E341" s="29">
        <f t="shared" si="36"/>
        <v>44073</v>
      </c>
      <c r="F341" t="str">
        <f t="shared" si="33"/>
        <v>Dom</v>
      </c>
      <c r="G341">
        <f t="shared" si="34"/>
        <v>0</v>
      </c>
      <c r="H341" t="str">
        <f t="shared" si="35"/>
        <v>X</v>
      </c>
      <c r="J341">
        <v>323</v>
      </c>
      <c r="K341" s="29">
        <v>44061</v>
      </c>
      <c r="L341" t="s">
        <v>48</v>
      </c>
      <c r="M341">
        <v>0</v>
      </c>
      <c r="N341" t="s">
        <v>58</v>
      </c>
    </row>
    <row r="342" spans="4:14" x14ac:dyDescent="0.25">
      <c r="D342">
        <v>336</v>
      </c>
      <c r="E342" s="29">
        <f t="shared" si="36"/>
        <v>44074</v>
      </c>
      <c r="F342" t="str">
        <f t="shared" si="33"/>
        <v>Seg</v>
      </c>
      <c r="G342">
        <f t="shared" si="34"/>
        <v>0</v>
      </c>
      <c r="H342" t="str">
        <f t="shared" si="35"/>
        <v/>
      </c>
      <c r="J342">
        <v>324</v>
      </c>
      <c r="K342" s="29">
        <v>44062</v>
      </c>
      <c r="L342" t="s">
        <v>49</v>
      </c>
      <c r="M342">
        <v>0</v>
      </c>
      <c r="N342" t="s">
        <v>58</v>
      </c>
    </row>
    <row r="343" spans="4:14" x14ac:dyDescent="0.25">
      <c r="D343">
        <v>337</v>
      </c>
      <c r="E343" s="29">
        <f t="shared" si="36"/>
        <v>44075</v>
      </c>
      <c r="F343" t="str">
        <f t="shared" si="33"/>
        <v>Ter</v>
      </c>
      <c r="G343">
        <f t="shared" si="34"/>
        <v>0</v>
      </c>
      <c r="H343" t="str">
        <f t="shared" si="35"/>
        <v/>
      </c>
      <c r="J343">
        <v>325</v>
      </c>
      <c r="K343" s="29">
        <v>44063</v>
      </c>
      <c r="L343" t="s">
        <v>50</v>
      </c>
      <c r="M343">
        <v>0</v>
      </c>
      <c r="N343" t="s">
        <v>58</v>
      </c>
    </row>
    <row r="344" spans="4:14" x14ac:dyDescent="0.25">
      <c r="D344">
        <v>338</v>
      </c>
      <c r="E344" s="29">
        <f t="shared" si="36"/>
        <v>44076</v>
      </c>
      <c r="F344" t="str">
        <f t="shared" si="33"/>
        <v>Qua</v>
      </c>
      <c r="G344">
        <f t="shared" si="34"/>
        <v>0</v>
      </c>
      <c r="H344" t="str">
        <f t="shared" si="35"/>
        <v/>
      </c>
      <c r="J344">
        <v>326</v>
      </c>
      <c r="K344" s="29">
        <v>44064</v>
      </c>
      <c r="L344" t="s">
        <v>51</v>
      </c>
      <c r="M344">
        <v>0</v>
      </c>
      <c r="N344" t="s">
        <v>58</v>
      </c>
    </row>
    <row r="345" spans="4:14" x14ac:dyDescent="0.25">
      <c r="D345">
        <v>339</v>
      </c>
      <c r="E345" s="29">
        <f t="shared" si="36"/>
        <v>44077</v>
      </c>
      <c r="F345" t="str">
        <f t="shared" si="33"/>
        <v>Qui</v>
      </c>
      <c r="G345">
        <f t="shared" si="34"/>
        <v>0</v>
      </c>
      <c r="H345" t="str">
        <f t="shared" si="35"/>
        <v/>
      </c>
      <c r="J345">
        <v>329</v>
      </c>
      <c r="K345" s="29">
        <v>44067</v>
      </c>
      <c r="L345" t="s">
        <v>47</v>
      </c>
      <c r="M345">
        <v>0</v>
      </c>
      <c r="N345" t="s">
        <v>58</v>
      </c>
    </row>
    <row r="346" spans="4:14" x14ac:dyDescent="0.25">
      <c r="D346">
        <v>340</v>
      </c>
      <c r="E346" s="29">
        <f t="shared" si="36"/>
        <v>44078</v>
      </c>
      <c r="F346" t="str">
        <f t="shared" si="33"/>
        <v>Sex</v>
      </c>
      <c r="G346">
        <f t="shared" si="34"/>
        <v>0</v>
      </c>
      <c r="H346" t="str">
        <f t="shared" si="35"/>
        <v/>
      </c>
      <c r="J346">
        <v>330</v>
      </c>
      <c r="K346" s="29">
        <v>44068</v>
      </c>
      <c r="L346" t="s">
        <v>48</v>
      </c>
      <c r="M346">
        <v>0</v>
      </c>
      <c r="N346" t="s">
        <v>58</v>
      </c>
    </row>
    <row r="347" spans="4:14" x14ac:dyDescent="0.25">
      <c r="D347">
        <v>341</v>
      </c>
      <c r="E347" s="29">
        <f t="shared" si="36"/>
        <v>44079</v>
      </c>
      <c r="F347" t="str">
        <f t="shared" si="33"/>
        <v>Sáb</v>
      </c>
      <c r="G347">
        <f t="shared" si="34"/>
        <v>0</v>
      </c>
      <c r="H347" t="str">
        <f t="shared" si="35"/>
        <v>X</v>
      </c>
      <c r="J347">
        <v>331</v>
      </c>
      <c r="K347" s="29">
        <v>44069</v>
      </c>
      <c r="L347" t="s">
        <v>49</v>
      </c>
      <c r="M347">
        <v>0</v>
      </c>
      <c r="N347" t="s">
        <v>58</v>
      </c>
    </row>
    <row r="348" spans="4:14" x14ac:dyDescent="0.25">
      <c r="D348">
        <v>342</v>
      </c>
      <c r="E348" s="29">
        <f t="shared" si="36"/>
        <v>44080</v>
      </c>
      <c r="F348" t="str">
        <f t="shared" si="33"/>
        <v>Dom</v>
      </c>
      <c r="G348">
        <f t="shared" si="34"/>
        <v>0</v>
      </c>
      <c r="H348" t="str">
        <f t="shared" si="35"/>
        <v>X</v>
      </c>
      <c r="J348">
        <v>332</v>
      </c>
      <c r="K348" s="29">
        <v>44070</v>
      </c>
      <c r="L348" t="s">
        <v>50</v>
      </c>
      <c r="M348">
        <v>0</v>
      </c>
      <c r="N348" t="s">
        <v>58</v>
      </c>
    </row>
    <row r="349" spans="4:14" x14ac:dyDescent="0.25">
      <c r="D349">
        <v>343</v>
      </c>
      <c r="E349" s="29">
        <f t="shared" si="36"/>
        <v>44081</v>
      </c>
      <c r="F349" t="str">
        <f t="shared" si="33"/>
        <v>Seg</v>
      </c>
      <c r="G349">
        <f t="shared" si="34"/>
        <v>0</v>
      </c>
      <c r="H349" t="str">
        <f t="shared" si="35"/>
        <v/>
      </c>
      <c r="J349">
        <v>333</v>
      </c>
      <c r="K349" s="29">
        <v>44071</v>
      </c>
      <c r="L349" t="s">
        <v>51</v>
      </c>
      <c r="M349">
        <v>0</v>
      </c>
      <c r="N349" t="s">
        <v>58</v>
      </c>
    </row>
    <row r="350" spans="4:14" x14ac:dyDescent="0.25">
      <c r="D350">
        <v>344</v>
      </c>
      <c r="E350" s="29">
        <f t="shared" si="36"/>
        <v>44082</v>
      </c>
      <c r="F350" t="str">
        <f t="shared" si="33"/>
        <v>Ter</v>
      </c>
      <c r="G350">
        <f t="shared" si="34"/>
        <v>0</v>
      </c>
      <c r="H350" t="str">
        <f t="shared" si="35"/>
        <v/>
      </c>
      <c r="J350">
        <v>336</v>
      </c>
      <c r="K350" s="29">
        <v>44074</v>
      </c>
      <c r="L350" t="s">
        <v>47</v>
      </c>
      <c r="M350">
        <v>0</v>
      </c>
      <c r="N350" t="s">
        <v>58</v>
      </c>
    </row>
    <row r="351" spans="4:14" x14ac:dyDescent="0.25">
      <c r="D351">
        <v>345</v>
      </c>
      <c r="E351" s="29">
        <f t="shared" si="36"/>
        <v>44083</v>
      </c>
      <c r="F351" t="str">
        <f t="shared" si="33"/>
        <v>Qua</v>
      </c>
      <c r="G351">
        <f t="shared" si="34"/>
        <v>0</v>
      </c>
      <c r="H351" t="str">
        <f t="shared" si="35"/>
        <v/>
      </c>
      <c r="J351">
        <v>337</v>
      </c>
      <c r="K351" s="29">
        <v>44075</v>
      </c>
      <c r="L351" t="s">
        <v>48</v>
      </c>
      <c r="M351">
        <v>0</v>
      </c>
      <c r="N351" t="s">
        <v>58</v>
      </c>
    </row>
    <row r="352" spans="4:14" x14ac:dyDescent="0.25">
      <c r="D352">
        <v>346</v>
      </c>
      <c r="E352" s="29">
        <f t="shared" si="36"/>
        <v>44084</v>
      </c>
      <c r="F352" t="str">
        <f t="shared" si="33"/>
        <v>Qui</v>
      </c>
      <c r="G352">
        <f t="shared" si="34"/>
        <v>0</v>
      </c>
      <c r="H352" t="str">
        <f t="shared" si="35"/>
        <v/>
      </c>
      <c r="J352">
        <v>338</v>
      </c>
      <c r="K352" s="29">
        <v>44076</v>
      </c>
      <c r="L352" t="s">
        <v>49</v>
      </c>
      <c r="M352">
        <v>0</v>
      </c>
      <c r="N352" t="s">
        <v>58</v>
      </c>
    </row>
    <row r="353" spans="4:14" x14ac:dyDescent="0.25">
      <c r="D353">
        <v>347</v>
      </c>
      <c r="E353" s="29">
        <f t="shared" si="36"/>
        <v>44085</v>
      </c>
      <c r="F353" t="str">
        <f t="shared" si="33"/>
        <v>Sex</v>
      </c>
      <c r="G353">
        <f t="shared" si="34"/>
        <v>0</v>
      </c>
      <c r="H353" t="str">
        <f t="shared" si="35"/>
        <v/>
      </c>
      <c r="J353">
        <v>339</v>
      </c>
      <c r="K353" s="29">
        <v>44077</v>
      </c>
      <c r="L353" t="s">
        <v>50</v>
      </c>
      <c r="M353">
        <v>0</v>
      </c>
      <c r="N353" t="s">
        <v>58</v>
      </c>
    </row>
    <row r="354" spans="4:14" x14ac:dyDescent="0.25">
      <c r="D354">
        <v>348</v>
      </c>
      <c r="E354" s="29">
        <f t="shared" si="36"/>
        <v>44086</v>
      </c>
      <c r="F354" t="str">
        <f t="shared" si="33"/>
        <v>Sáb</v>
      </c>
      <c r="G354">
        <f t="shared" si="34"/>
        <v>0</v>
      </c>
      <c r="H354" t="str">
        <f t="shared" si="35"/>
        <v>X</v>
      </c>
      <c r="J354">
        <v>340</v>
      </c>
      <c r="K354" s="29">
        <v>44078</v>
      </c>
      <c r="L354" t="s">
        <v>51</v>
      </c>
      <c r="M354">
        <v>0</v>
      </c>
      <c r="N354" t="s">
        <v>58</v>
      </c>
    </row>
    <row r="355" spans="4:14" x14ac:dyDescent="0.25">
      <c r="D355">
        <v>349</v>
      </c>
      <c r="E355" s="29">
        <f t="shared" si="36"/>
        <v>44087</v>
      </c>
      <c r="F355" t="str">
        <f t="shared" si="33"/>
        <v>Dom</v>
      </c>
      <c r="G355">
        <f t="shared" si="34"/>
        <v>0</v>
      </c>
      <c r="H355" t="str">
        <f t="shared" si="35"/>
        <v>X</v>
      </c>
      <c r="J355">
        <v>343</v>
      </c>
      <c r="K355" s="29">
        <v>44081</v>
      </c>
      <c r="L355" t="s">
        <v>47</v>
      </c>
      <c r="M355">
        <v>0</v>
      </c>
      <c r="N355" t="s">
        <v>58</v>
      </c>
    </row>
    <row r="356" spans="4:14" x14ac:dyDescent="0.25">
      <c r="D356">
        <v>350</v>
      </c>
      <c r="E356" s="29">
        <f t="shared" si="36"/>
        <v>44088</v>
      </c>
      <c r="F356" t="str">
        <f t="shared" si="33"/>
        <v>Seg</v>
      </c>
      <c r="G356">
        <f t="shared" si="34"/>
        <v>0</v>
      </c>
      <c r="H356" t="str">
        <f t="shared" si="35"/>
        <v/>
      </c>
      <c r="J356">
        <v>344</v>
      </c>
      <c r="K356" s="29">
        <v>44082</v>
      </c>
      <c r="L356" t="s">
        <v>48</v>
      </c>
      <c r="M356">
        <v>0</v>
      </c>
      <c r="N356" t="s">
        <v>58</v>
      </c>
    </row>
    <row r="357" spans="4:14" x14ac:dyDescent="0.25">
      <c r="D357">
        <v>351</v>
      </c>
      <c r="E357" s="29">
        <f t="shared" si="36"/>
        <v>44089</v>
      </c>
      <c r="F357" t="str">
        <f t="shared" si="33"/>
        <v>Ter</v>
      </c>
      <c r="G357">
        <f t="shared" si="34"/>
        <v>0</v>
      </c>
      <c r="H357" t="str">
        <f t="shared" si="35"/>
        <v/>
      </c>
      <c r="J357">
        <v>345</v>
      </c>
      <c r="K357" s="29">
        <v>44083</v>
      </c>
      <c r="L357" t="s">
        <v>49</v>
      </c>
      <c r="M357">
        <v>0</v>
      </c>
      <c r="N357" t="s">
        <v>58</v>
      </c>
    </row>
    <row r="358" spans="4:14" x14ac:dyDescent="0.25">
      <c r="D358">
        <v>352</v>
      </c>
      <c r="E358" s="29">
        <f t="shared" si="36"/>
        <v>44090</v>
      </c>
      <c r="F358" t="str">
        <f t="shared" si="33"/>
        <v>Qua</v>
      </c>
      <c r="G358">
        <f t="shared" si="34"/>
        <v>0</v>
      </c>
      <c r="H358" t="str">
        <f t="shared" si="35"/>
        <v/>
      </c>
      <c r="J358">
        <v>346</v>
      </c>
      <c r="K358" s="29">
        <v>44084</v>
      </c>
      <c r="L358" t="s">
        <v>50</v>
      </c>
      <c r="M358">
        <v>0</v>
      </c>
      <c r="N358" t="s">
        <v>58</v>
      </c>
    </row>
    <row r="359" spans="4:14" x14ac:dyDescent="0.25">
      <c r="D359">
        <v>353</v>
      </c>
      <c r="E359" s="29">
        <f t="shared" si="36"/>
        <v>44091</v>
      </c>
      <c r="F359" t="str">
        <f t="shared" si="33"/>
        <v>Qui</v>
      </c>
      <c r="G359">
        <f t="shared" si="34"/>
        <v>0</v>
      </c>
      <c r="H359" t="str">
        <f t="shared" si="35"/>
        <v/>
      </c>
      <c r="J359">
        <v>347</v>
      </c>
      <c r="K359" s="29">
        <v>44085</v>
      </c>
      <c r="L359" t="s">
        <v>51</v>
      </c>
      <c r="M359">
        <v>0</v>
      </c>
      <c r="N359" t="s">
        <v>58</v>
      </c>
    </row>
    <row r="360" spans="4:14" x14ac:dyDescent="0.25">
      <c r="D360">
        <v>354</v>
      </c>
      <c r="E360" s="29">
        <f t="shared" si="36"/>
        <v>44092</v>
      </c>
      <c r="F360" t="str">
        <f t="shared" si="33"/>
        <v>Sex</v>
      </c>
      <c r="G360">
        <f t="shared" si="34"/>
        <v>0</v>
      </c>
      <c r="H360" t="str">
        <f t="shared" si="35"/>
        <v/>
      </c>
      <c r="J360">
        <v>350</v>
      </c>
      <c r="K360" s="29">
        <v>44088</v>
      </c>
      <c r="L360" t="s">
        <v>47</v>
      </c>
      <c r="M360">
        <v>0</v>
      </c>
      <c r="N360" t="s">
        <v>58</v>
      </c>
    </row>
    <row r="361" spans="4:14" x14ac:dyDescent="0.25">
      <c r="D361">
        <v>355</v>
      </c>
      <c r="E361" s="29">
        <f t="shared" si="36"/>
        <v>44093</v>
      </c>
      <c r="F361" t="str">
        <f t="shared" si="33"/>
        <v>Sáb</v>
      </c>
      <c r="G361">
        <f t="shared" si="34"/>
        <v>0</v>
      </c>
      <c r="H361" t="str">
        <f t="shared" si="35"/>
        <v>X</v>
      </c>
      <c r="J361">
        <v>351</v>
      </c>
      <c r="K361" s="29">
        <v>44089</v>
      </c>
      <c r="L361" t="s">
        <v>48</v>
      </c>
      <c r="M361">
        <v>0</v>
      </c>
      <c r="N361" t="s">
        <v>58</v>
      </c>
    </row>
    <row r="362" spans="4:14" x14ac:dyDescent="0.25">
      <c r="D362">
        <v>356</v>
      </c>
      <c r="E362" s="29">
        <f t="shared" si="36"/>
        <v>44094</v>
      </c>
      <c r="F362" t="str">
        <f t="shared" si="33"/>
        <v>Dom</v>
      </c>
      <c r="G362">
        <f t="shared" si="34"/>
        <v>0</v>
      </c>
      <c r="H362" t="str">
        <f t="shared" si="35"/>
        <v>X</v>
      </c>
      <c r="J362">
        <v>352</v>
      </c>
      <c r="K362" s="29">
        <v>44090</v>
      </c>
      <c r="L362" t="s">
        <v>49</v>
      </c>
      <c r="M362">
        <v>0</v>
      </c>
      <c r="N362" t="s">
        <v>58</v>
      </c>
    </row>
    <row r="363" spans="4:14" x14ac:dyDescent="0.25">
      <c r="D363">
        <v>357</v>
      </c>
      <c r="E363" s="29">
        <f t="shared" si="36"/>
        <v>44095</v>
      </c>
      <c r="F363" t="str">
        <f t="shared" si="33"/>
        <v>Seg</v>
      </c>
      <c r="G363">
        <f t="shared" si="34"/>
        <v>0</v>
      </c>
      <c r="H363" t="str">
        <f t="shared" si="35"/>
        <v/>
      </c>
      <c r="J363">
        <v>353</v>
      </c>
      <c r="K363" s="29">
        <v>44091</v>
      </c>
      <c r="L363" t="s">
        <v>50</v>
      </c>
      <c r="M363">
        <v>0</v>
      </c>
      <c r="N363" t="s">
        <v>58</v>
      </c>
    </row>
    <row r="364" spans="4:14" x14ac:dyDescent="0.25">
      <c r="D364">
        <v>358</v>
      </c>
      <c r="E364" s="29">
        <f t="shared" si="36"/>
        <v>44096</v>
      </c>
      <c r="F364" t="str">
        <f t="shared" si="33"/>
        <v>Ter</v>
      </c>
      <c r="G364">
        <f t="shared" si="34"/>
        <v>0</v>
      </c>
      <c r="H364" t="str">
        <f t="shared" si="35"/>
        <v/>
      </c>
      <c r="J364">
        <v>354</v>
      </c>
      <c r="K364" s="29">
        <v>44092</v>
      </c>
      <c r="L364" t="s">
        <v>51</v>
      </c>
      <c r="M364">
        <v>0</v>
      </c>
      <c r="N364" t="s">
        <v>58</v>
      </c>
    </row>
    <row r="365" spans="4:14" x14ac:dyDescent="0.25">
      <c r="D365">
        <v>359</v>
      </c>
      <c r="E365" s="29">
        <f t="shared" si="36"/>
        <v>44097</v>
      </c>
      <c r="F365" t="str">
        <f t="shared" si="33"/>
        <v>Qua</v>
      </c>
      <c r="G365">
        <f t="shared" si="34"/>
        <v>0</v>
      </c>
      <c r="H365" t="str">
        <f t="shared" si="35"/>
        <v/>
      </c>
      <c r="J365">
        <v>357</v>
      </c>
      <c r="K365" s="29">
        <v>44095</v>
      </c>
      <c r="L365" t="s">
        <v>47</v>
      </c>
      <c r="M365">
        <v>0</v>
      </c>
      <c r="N365" t="s">
        <v>58</v>
      </c>
    </row>
    <row r="366" spans="4:14" x14ac:dyDescent="0.25">
      <c r="D366">
        <v>360</v>
      </c>
      <c r="E366" s="29">
        <f t="shared" si="36"/>
        <v>44098</v>
      </c>
      <c r="F366" t="str">
        <f t="shared" si="33"/>
        <v>Qui</v>
      </c>
      <c r="G366">
        <f t="shared" si="34"/>
        <v>0</v>
      </c>
      <c r="H366" t="str">
        <f t="shared" si="35"/>
        <v/>
      </c>
      <c r="J366">
        <v>358</v>
      </c>
      <c r="K366" s="29">
        <v>44096</v>
      </c>
      <c r="L366" t="s">
        <v>48</v>
      </c>
      <c r="M366">
        <v>0</v>
      </c>
      <c r="N366" t="s">
        <v>58</v>
      </c>
    </row>
    <row r="367" spans="4:14" x14ac:dyDescent="0.25">
      <c r="D367">
        <v>361</v>
      </c>
      <c r="E367" s="29">
        <f t="shared" si="36"/>
        <v>44099</v>
      </c>
      <c r="F367" t="str">
        <f t="shared" si="33"/>
        <v>Sex</v>
      </c>
      <c r="G367">
        <f t="shared" si="34"/>
        <v>0</v>
      </c>
      <c r="H367" t="str">
        <f t="shared" si="35"/>
        <v/>
      </c>
      <c r="J367">
        <v>359</v>
      </c>
      <c r="K367" s="29">
        <v>44097</v>
      </c>
      <c r="L367" t="s">
        <v>49</v>
      </c>
      <c r="M367">
        <v>0</v>
      </c>
      <c r="N367" t="s">
        <v>58</v>
      </c>
    </row>
    <row r="368" spans="4:14" x14ac:dyDescent="0.25">
      <c r="D368">
        <v>362</v>
      </c>
      <c r="E368" s="29">
        <f t="shared" si="36"/>
        <v>44100</v>
      </c>
      <c r="F368" t="str">
        <f t="shared" si="33"/>
        <v>Sáb</v>
      </c>
      <c r="G368">
        <f t="shared" si="34"/>
        <v>0</v>
      </c>
      <c r="H368" t="str">
        <f t="shared" si="35"/>
        <v>X</v>
      </c>
      <c r="J368">
        <v>360</v>
      </c>
      <c r="K368" s="29">
        <v>44098</v>
      </c>
      <c r="L368" t="s">
        <v>50</v>
      </c>
      <c r="M368">
        <v>0</v>
      </c>
      <c r="N368" t="s">
        <v>58</v>
      </c>
    </row>
    <row r="369" spans="4:14" x14ac:dyDescent="0.25">
      <c r="D369">
        <v>363</v>
      </c>
      <c r="E369" s="29">
        <f t="shared" si="36"/>
        <v>44101</v>
      </c>
      <c r="F369" t="str">
        <f t="shared" si="33"/>
        <v>Dom</v>
      </c>
      <c r="G369">
        <f t="shared" si="34"/>
        <v>0</v>
      </c>
      <c r="H369" t="str">
        <f t="shared" si="35"/>
        <v>X</v>
      </c>
      <c r="J369">
        <v>361</v>
      </c>
      <c r="K369" s="29">
        <v>44099</v>
      </c>
      <c r="L369" t="s">
        <v>51</v>
      </c>
      <c r="M369">
        <v>0</v>
      </c>
      <c r="N369" t="s">
        <v>58</v>
      </c>
    </row>
    <row r="370" spans="4:14" x14ac:dyDescent="0.25">
      <c r="D370">
        <v>364</v>
      </c>
      <c r="E370" s="29">
        <f t="shared" si="36"/>
        <v>44102</v>
      </c>
      <c r="F370" t="str">
        <f t="shared" si="33"/>
        <v>Seg</v>
      </c>
      <c r="G370">
        <f t="shared" si="34"/>
        <v>0</v>
      </c>
      <c r="H370" t="str">
        <f t="shared" si="35"/>
        <v/>
      </c>
      <c r="J370">
        <v>364</v>
      </c>
      <c r="K370" s="29">
        <v>44102</v>
      </c>
      <c r="L370" t="s">
        <v>47</v>
      </c>
      <c r="M370">
        <v>0</v>
      </c>
      <c r="N370" t="s">
        <v>58</v>
      </c>
    </row>
    <row r="371" spans="4:14" x14ac:dyDescent="0.25">
      <c r="D371">
        <v>365</v>
      </c>
      <c r="E371" s="29">
        <f t="shared" si="36"/>
        <v>44103</v>
      </c>
      <c r="F371" t="str">
        <f t="shared" si="33"/>
        <v>Ter</v>
      </c>
      <c r="G371">
        <f t="shared" si="34"/>
        <v>0</v>
      </c>
      <c r="H371" t="str">
        <f t="shared" si="35"/>
        <v/>
      </c>
      <c r="J371">
        <v>365</v>
      </c>
      <c r="K371" s="29">
        <v>44103</v>
      </c>
      <c r="L371" t="s">
        <v>48</v>
      </c>
      <c r="M371">
        <v>0</v>
      </c>
      <c r="N371" t="s">
        <v>58</v>
      </c>
    </row>
    <row r="372" spans="4:14" x14ac:dyDescent="0.25">
      <c r="D372">
        <v>366</v>
      </c>
      <c r="E372" s="29">
        <f t="shared" si="36"/>
        <v>44104</v>
      </c>
      <c r="F372" t="str">
        <f t="shared" si="33"/>
        <v>Qua</v>
      </c>
      <c r="G372">
        <f t="shared" si="34"/>
        <v>0</v>
      </c>
      <c r="H372" t="str">
        <f t="shared" si="35"/>
        <v/>
      </c>
      <c r="J372">
        <v>366</v>
      </c>
      <c r="K372" s="29">
        <v>44104</v>
      </c>
      <c r="L372" t="s">
        <v>49</v>
      </c>
      <c r="M372">
        <v>0</v>
      </c>
      <c r="N372" t="s">
        <v>58</v>
      </c>
    </row>
  </sheetData>
  <sortState ref="J7:N372">
    <sortCondition descending="1" ref="N7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2017_2018</vt:lpstr>
      <vt:lpstr>2018_2019</vt:lpstr>
      <vt:lpstr>2019_2020</vt:lpstr>
      <vt:lpstr>Auxiliar</vt:lpstr>
      <vt:lpstr>'2017_2018'!Print_Area</vt:lpstr>
      <vt:lpstr>'2018_2019'!Print_Area</vt:lpstr>
      <vt:lpstr>'2019_2020'!Print_Area</vt:lpstr>
      <vt:lpstr>'2017_2018'!Print_Titles</vt:lpstr>
      <vt:lpstr>'2018_2019'!Print_Titles</vt:lpstr>
      <vt:lpstr>'2019_2020'!Print_Titles</vt:lpstr>
    </vt:vector>
  </TitlesOfParts>
  <Company>Your Organization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Windows User</cp:lastModifiedBy>
  <cp:lastPrinted>2019-07-23T10:12:53Z</cp:lastPrinted>
  <dcterms:created xsi:type="dcterms:W3CDTF">2011-10-20T21:08:29Z</dcterms:created>
  <dcterms:modified xsi:type="dcterms:W3CDTF">2019-07-23T10:20:05Z</dcterms:modified>
</cp:coreProperties>
</file>